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Lg21flsv\広野町共有\総務課\02.財政\入札参加資格受付\入札管理（R7-R8)\R8受付（1年間）\02.本受付用原稿(R6.1)\"/>
    </mc:Choice>
  </mc:AlternateContent>
  <xr:revisionPtr revIDLastSave="0" documentId="13_ncr:1_{D86A1495-3A1D-4589-8A7A-D642CB41715C}" xr6:coauthVersionLast="47" xr6:coauthVersionMax="47" xr10:uidLastSave="{00000000-0000-0000-0000-000000000000}"/>
  <workbookProtection workbookAlgorithmName="SHA-512" workbookHashValue="MOxKM4WBpIsaKGGF3NvBTCFxUiBwm2cH7A7yEeUUn6xb3qOqb6iFwxow8yrSWujIG0BnTgoK/WtAuCSwfi/WLw==" workbookSaltValue="1XPOJgtecu05Kt9wyTr17Q==" workbookSpinCount="100000" lockStructure="1"/>
  <bookViews>
    <workbookView xWindow="20370" yWindow="-6645" windowWidth="29040" windowHeight="15720" tabRatio="694" xr2:uid="{00000000-000D-0000-FFFF-FFFF00000000}"/>
  </bookViews>
  <sheets>
    <sheet name="データ" sheetId="9" r:id="rId1"/>
    <sheet name="説明書" sheetId="10" r:id="rId2"/>
    <sheet name="様式1①" sheetId="1" r:id="rId3"/>
    <sheet name="様式1②" sheetId="2" r:id="rId4"/>
    <sheet name="様式1③" sheetId="3" r:id="rId5"/>
    <sheet name="付表" sheetId="6" r:id="rId6"/>
    <sheet name="製造" sheetId="11" r:id="rId7"/>
    <sheet name="販売" sheetId="13" r:id="rId8"/>
    <sheet name="買受" sheetId="14" r:id="rId9"/>
    <sheet name="役務" sheetId="15" r:id="rId10"/>
    <sheet name="その他" sheetId="16" r:id="rId11"/>
    <sheet name="委任状兼使用印鑑届" sheetId="8" r:id="rId12"/>
    <sheet name="チェックリスト" sheetId="17" r:id="rId13"/>
    <sheet name="業者" sheetId="18" state="hidden" r:id="rId14"/>
    <sheet name="業種" sheetId="19" state="hidden" r:id="rId15"/>
    <sheet name="Sheet2" sheetId="20" state="hidden" r:id="rId16"/>
  </sheets>
  <definedNames>
    <definedName name="_xlnm.Print_Area" localSheetId="10">その他!$A$1:$P$39</definedName>
    <definedName name="_xlnm.Print_Area" localSheetId="0">データ!$A$1:$AI$37</definedName>
    <definedName name="_xlnm.Print_Area" localSheetId="6">製造!$A$1:$P$49</definedName>
    <definedName name="_xlnm.Print_Area" localSheetId="8">買受!$A$1:$P$17</definedName>
    <definedName name="_xlnm.Print_Area" localSheetId="7">販売!$A$1:$P$49</definedName>
    <definedName name="_xlnm.Print_Area" localSheetId="9">役務!$A$1:$P$70</definedName>
    <definedName name="_xlnm.Print_Area" localSheetId="2">様式1①!$A$1:$W$38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22" i="15" l="1"/>
  <c r="R21" i="15"/>
  <c r="R20" i="15"/>
  <c r="R19" i="15"/>
  <c r="R18" i="15"/>
  <c r="R17" i="15"/>
  <c r="R16" i="15"/>
  <c r="R15" i="15"/>
  <c r="R14" i="15"/>
  <c r="R13" i="15"/>
  <c r="R12" i="15"/>
  <c r="R11" i="15"/>
  <c r="R11" i="14"/>
  <c r="R27" i="11"/>
  <c r="R26" i="11"/>
  <c r="R25" i="11"/>
  <c r="R24" i="11"/>
  <c r="R23" i="11"/>
  <c r="R22" i="11"/>
  <c r="R21" i="11"/>
  <c r="R20" i="11"/>
  <c r="R19" i="11"/>
  <c r="R17" i="11"/>
  <c r="R18" i="11"/>
  <c r="R16" i="11"/>
  <c r="R14" i="11"/>
  <c r="R13" i="11"/>
  <c r="R12" i="11"/>
  <c r="R11" i="11"/>
  <c r="R27" i="13"/>
  <c r="R26" i="13"/>
  <c r="R25" i="13"/>
  <c r="R24" i="13"/>
  <c r="R23" i="13"/>
  <c r="R22" i="13"/>
  <c r="R21" i="13"/>
  <c r="R20" i="13"/>
  <c r="R19" i="13"/>
  <c r="R18" i="13"/>
  <c r="R17" i="13"/>
  <c r="R16" i="13"/>
  <c r="R14" i="13"/>
  <c r="R13" i="13"/>
  <c r="R12" i="13"/>
  <c r="R15" i="13"/>
  <c r="R11" i="13"/>
  <c r="B3" i="15" l="1"/>
  <c r="B3" i="13"/>
  <c r="N2" i="18"/>
  <c r="AB2" i="18"/>
  <c r="X122" i="15" l="1"/>
  <c r="A250" i="20" s="1"/>
  <c r="Y122" i="15"/>
  <c r="B250" i="20" s="1"/>
  <c r="Z122" i="15"/>
  <c r="C250" i="20" s="1"/>
  <c r="X123" i="15"/>
  <c r="A251" i="20" s="1"/>
  <c r="Y123" i="15"/>
  <c r="B251" i="20" s="1"/>
  <c r="Z123" i="15"/>
  <c r="C251" i="20" s="1"/>
  <c r="X124" i="15"/>
  <c r="A252" i="20" s="1"/>
  <c r="Y124" i="15"/>
  <c r="B252" i="20" s="1"/>
  <c r="Z124" i="15"/>
  <c r="C252" i="20" s="1"/>
  <c r="X125" i="15"/>
  <c r="A253" i="20" s="1"/>
  <c r="Y125" i="15"/>
  <c r="B253" i="20" s="1"/>
  <c r="Z125" i="15"/>
  <c r="C253" i="20" s="1"/>
  <c r="X126" i="15"/>
  <c r="Y126" i="15"/>
  <c r="Z126" i="15"/>
  <c r="X127" i="15"/>
  <c r="Y127" i="15"/>
  <c r="Z127" i="15"/>
  <c r="X128" i="15"/>
  <c r="Y128" i="15"/>
  <c r="Z128" i="15"/>
  <c r="X129" i="15"/>
  <c r="Y129" i="15"/>
  <c r="Z129" i="15"/>
  <c r="X130" i="15"/>
  <c r="Y130" i="15"/>
  <c r="Z130" i="15"/>
  <c r="X131" i="15"/>
  <c r="Y131" i="15"/>
  <c r="Z131" i="15"/>
  <c r="X132" i="15"/>
  <c r="Y132" i="15"/>
  <c r="Z132" i="15"/>
  <c r="X133" i="15"/>
  <c r="Y133" i="15"/>
  <c r="Z133" i="15"/>
  <c r="X134" i="15"/>
  <c r="Y134" i="15"/>
  <c r="Z134" i="15"/>
  <c r="X88" i="15" l="1"/>
  <c r="Y88" i="15"/>
  <c r="Z88" i="15"/>
  <c r="X89" i="15"/>
  <c r="Y89" i="15"/>
  <c r="Z89" i="15"/>
  <c r="X90" i="15"/>
  <c r="Y90" i="15"/>
  <c r="Z90" i="15"/>
  <c r="X91" i="15"/>
  <c r="Y91" i="15"/>
  <c r="Z91" i="15"/>
  <c r="X92" i="15"/>
  <c r="Y92" i="15"/>
  <c r="Z92" i="15"/>
  <c r="X93" i="15"/>
  <c r="Y93" i="15"/>
  <c r="Z93" i="15"/>
  <c r="X94" i="15"/>
  <c r="Y94" i="15"/>
  <c r="Z94" i="15"/>
  <c r="X95" i="15"/>
  <c r="Y95" i="15"/>
  <c r="Z95" i="15"/>
  <c r="X96" i="15"/>
  <c r="Y96" i="15"/>
  <c r="Z96" i="15"/>
  <c r="X97" i="15"/>
  <c r="Y97" i="15"/>
  <c r="Z97" i="15"/>
  <c r="X98" i="15"/>
  <c r="Y98" i="15"/>
  <c r="Z98" i="15"/>
  <c r="X99" i="15"/>
  <c r="Y99" i="15"/>
  <c r="Z99" i="15"/>
  <c r="X100" i="15"/>
  <c r="Y100" i="15"/>
  <c r="Z100" i="15"/>
  <c r="X101" i="15"/>
  <c r="Y101" i="15"/>
  <c r="Z101" i="15"/>
  <c r="X102" i="15"/>
  <c r="Y102" i="15"/>
  <c r="Z102" i="15"/>
  <c r="X103" i="15"/>
  <c r="Y103" i="15"/>
  <c r="Z103" i="15"/>
  <c r="X104" i="15"/>
  <c r="Y104" i="15"/>
  <c r="Z104" i="15"/>
  <c r="X105" i="15"/>
  <c r="Y105" i="15"/>
  <c r="Z105" i="15"/>
  <c r="X106" i="15"/>
  <c r="Y106" i="15"/>
  <c r="Z106" i="15"/>
  <c r="X107" i="15"/>
  <c r="Y107" i="15"/>
  <c r="Z107" i="15"/>
  <c r="X108" i="15"/>
  <c r="Y108" i="15"/>
  <c r="Z108" i="15"/>
  <c r="X109" i="15"/>
  <c r="Y109" i="15"/>
  <c r="Z109" i="15"/>
  <c r="X110" i="15"/>
  <c r="Y110" i="15"/>
  <c r="Z110" i="15"/>
  <c r="X111" i="15"/>
  <c r="Y111" i="15"/>
  <c r="Z111" i="15"/>
  <c r="X112" i="15"/>
  <c r="Y112" i="15"/>
  <c r="Z112" i="15"/>
  <c r="X113" i="15"/>
  <c r="Y113" i="15"/>
  <c r="Z113" i="15"/>
  <c r="X114" i="15"/>
  <c r="Y114" i="15"/>
  <c r="Z114" i="15"/>
  <c r="X115" i="15"/>
  <c r="Y115" i="15"/>
  <c r="Z115" i="15"/>
  <c r="X116" i="15"/>
  <c r="Y116" i="15"/>
  <c r="Z116" i="15"/>
  <c r="X117" i="15"/>
  <c r="Y117" i="15"/>
  <c r="Z117" i="15"/>
  <c r="X118" i="15"/>
  <c r="Y118" i="15"/>
  <c r="Z118" i="15"/>
  <c r="X119" i="15"/>
  <c r="Y119" i="15"/>
  <c r="Z119" i="15"/>
  <c r="X120" i="15"/>
  <c r="A248" i="20" s="1"/>
  <c r="Y120" i="15"/>
  <c r="B248" i="20" s="1"/>
  <c r="Z120" i="15"/>
  <c r="C248" i="20" s="1"/>
  <c r="X121" i="15"/>
  <c r="A249" i="20" s="1"/>
  <c r="Y121" i="15"/>
  <c r="B249" i="20" s="1"/>
  <c r="Z121" i="15"/>
  <c r="C249" i="20" s="1"/>
  <c r="X66" i="15"/>
  <c r="Y66" i="15"/>
  <c r="Z66" i="15"/>
  <c r="X67" i="15"/>
  <c r="Y67" i="15"/>
  <c r="Z67" i="15"/>
  <c r="X68" i="15"/>
  <c r="Y68" i="15"/>
  <c r="Z68" i="15"/>
  <c r="X69" i="15"/>
  <c r="Y69" i="15"/>
  <c r="Z69" i="15"/>
  <c r="X70" i="15"/>
  <c r="Y70" i="15"/>
  <c r="Z70" i="15"/>
  <c r="X71" i="15"/>
  <c r="Y71" i="15"/>
  <c r="Z71" i="15"/>
  <c r="X72" i="15"/>
  <c r="Y72" i="15"/>
  <c r="Z72" i="15"/>
  <c r="X73" i="15"/>
  <c r="Y73" i="15"/>
  <c r="Z73" i="15"/>
  <c r="X74" i="15"/>
  <c r="Y74" i="15"/>
  <c r="Z74" i="15"/>
  <c r="X75" i="15"/>
  <c r="Y75" i="15"/>
  <c r="Z75" i="15"/>
  <c r="X76" i="15"/>
  <c r="Y76" i="15"/>
  <c r="Z76" i="15"/>
  <c r="X77" i="15"/>
  <c r="Y77" i="15"/>
  <c r="Z77" i="15"/>
  <c r="X78" i="15"/>
  <c r="Y78" i="15"/>
  <c r="Z78" i="15"/>
  <c r="X79" i="15"/>
  <c r="Y79" i="15"/>
  <c r="Z79" i="15"/>
  <c r="X80" i="15"/>
  <c r="Y80" i="15"/>
  <c r="Z80" i="15"/>
  <c r="X81" i="15"/>
  <c r="Y81" i="15"/>
  <c r="Z81" i="15"/>
  <c r="X82" i="15"/>
  <c r="Y82" i="15"/>
  <c r="Z82" i="15"/>
  <c r="X83" i="15"/>
  <c r="Y83" i="15"/>
  <c r="Z83" i="15"/>
  <c r="X84" i="15"/>
  <c r="Y84" i="15"/>
  <c r="Z84" i="15"/>
  <c r="X85" i="15"/>
  <c r="Y85" i="15"/>
  <c r="Z85" i="15"/>
  <c r="X86" i="15"/>
  <c r="Y86" i="15"/>
  <c r="Z86" i="15"/>
  <c r="X87" i="15"/>
  <c r="Y87" i="15"/>
  <c r="Z87" i="15"/>
  <c r="X63" i="15"/>
  <c r="Y63" i="15"/>
  <c r="Z63" i="15"/>
  <c r="X64" i="15"/>
  <c r="Y64" i="15"/>
  <c r="Z64" i="15"/>
  <c r="X65" i="15"/>
  <c r="Y65" i="15"/>
  <c r="Z65" i="15"/>
  <c r="Y62" i="15"/>
  <c r="Z62" i="15"/>
  <c r="X62" i="15"/>
  <c r="X60" i="15"/>
  <c r="Y60" i="15"/>
  <c r="Z60" i="15"/>
  <c r="X61" i="15"/>
  <c r="Y61" i="15"/>
  <c r="Z61" i="15"/>
  <c r="X55" i="15"/>
  <c r="Y55" i="15"/>
  <c r="Z55" i="15"/>
  <c r="X56" i="15"/>
  <c r="Y56" i="15"/>
  <c r="Z56" i="15"/>
  <c r="X57" i="15"/>
  <c r="Y57" i="15"/>
  <c r="Z57" i="15"/>
  <c r="X58" i="15"/>
  <c r="Y58" i="15"/>
  <c r="Z58" i="15"/>
  <c r="X59" i="15"/>
  <c r="Y59" i="15"/>
  <c r="Z59" i="15"/>
  <c r="X46" i="15"/>
  <c r="Y46" i="15"/>
  <c r="Z46" i="15"/>
  <c r="X47" i="15"/>
  <c r="Y47" i="15"/>
  <c r="Z47" i="15"/>
  <c r="X48" i="15"/>
  <c r="Y48" i="15"/>
  <c r="Z48" i="15"/>
  <c r="X49" i="15"/>
  <c r="Y49" i="15"/>
  <c r="Z49" i="15"/>
  <c r="X50" i="15"/>
  <c r="Y50" i="15"/>
  <c r="Z50" i="15"/>
  <c r="X51" i="15"/>
  <c r="Y51" i="15"/>
  <c r="Z51" i="15"/>
  <c r="X52" i="15"/>
  <c r="Y52" i="15"/>
  <c r="Z52" i="15"/>
  <c r="X53" i="15"/>
  <c r="Y53" i="15"/>
  <c r="Z53" i="15"/>
  <c r="X54" i="15"/>
  <c r="Y54" i="15"/>
  <c r="Z54" i="15"/>
  <c r="X45" i="15"/>
  <c r="Y45" i="15"/>
  <c r="Z45" i="15"/>
  <c r="X40" i="15"/>
  <c r="Y40" i="15"/>
  <c r="Z40" i="15"/>
  <c r="X41" i="15"/>
  <c r="Y41" i="15"/>
  <c r="Z41" i="15"/>
  <c r="X42" i="15"/>
  <c r="Y42" i="15"/>
  <c r="Z42" i="15"/>
  <c r="X43" i="15"/>
  <c r="Y43" i="15"/>
  <c r="Z43" i="15"/>
  <c r="X44" i="15"/>
  <c r="Y44" i="15"/>
  <c r="Z44" i="15"/>
  <c r="X30" i="15"/>
  <c r="Y30" i="15"/>
  <c r="Z30" i="15"/>
  <c r="X28" i="15"/>
  <c r="Y28" i="15"/>
  <c r="Z28" i="15"/>
  <c r="X29" i="15"/>
  <c r="Y29" i="15"/>
  <c r="Z29" i="15"/>
  <c r="X26" i="15"/>
  <c r="Y26" i="15"/>
  <c r="Z26" i="15"/>
  <c r="X27" i="15"/>
  <c r="Y27" i="15"/>
  <c r="Z27" i="15"/>
  <c r="X24" i="15"/>
  <c r="Y24" i="15"/>
  <c r="Z24" i="15"/>
  <c r="X25" i="15"/>
  <c r="Y25" i="15"/>
  <c r="Z25" i="15"/>
  <c r="X21" i="15"/>
  <c r="Y21" i="15"/>
  <c r="Z21" i="15"/>
  <c r="X22" i="15"/>
  <c r="Y22" i="15"/>
  <c r="Z22" i="15"/>
  <c r="X23" i="15"/>
  <c r="Y23" i="15"/>
  <c r="Z23" i="15"/>
  <c r="X51" i="13"/>
  <c r="A106" i="20" s="1"/>
  <c r="Y51" i="13"/>
  <c r="B106" i="20" s="1"/>
  <c r="Z51" i="13"/>
  <c r="C106" i="20" s="1"/>
  <c r="X52" i="13"/>
  <c r="A107" i="20" s="1"/>
  <c r="Y52" i="13"/>
  <c r="B107" i="20" s="1"/>
  <c r="Z52" i="13"/>
  <c r="C107" i="20" s="1"/>
  <c r="X53" i="13"/>
  <c r="A108" i="20" s="1"/>
  <c r="Y53" i="13"/>
  <c r="B108" i="20" s="1"/>
  <c r="Z53" i="13"/>
  <c r="C108" i="20" s="1"/>
  <c r="X54" i="13"/>
  <c r="A109" i="20" s="1"/>
  <c r="Y54" i="13"/>
  <c r="B109" i="20" s="1"/>
  <c r="Z54" i="13"/>
  <c r="C109" i="20" s="1"/>
  <c r="X55" i="13"/>
  <c r="A110" i="20" s="1"/>
  <c r="Y55" i="13"/>
  <c r="B110" i="20" s="1"/>
  <c r="Z55" i="13"/>
  <c r="C110" i="20" s="1"/>
  <c r="X56" i="13"/>
  <c r="A111" i="20" s="1"/>
  <c r="Y56" i="13"/>
  <c r="B111" i="20" s="1"/>
  <c r="Z56" i="13"/>
  <c r="C111" i="20" s="1"/>
  <c r="X57" i="13"/>
  <c r="A112" i="20" s="1"/>
  <c r="Y57" i="13"/>
  <c r="B112" i="20" s="1"/>
  <c r="Z57" i="13"/>
  <c r="C112" i="20" s="1"/>
  <c r="X58" i="13"/>
  <c r="A113" i="20" s="1"/>
  <c r="Y58" i="13"/>
  <c r="B113" i="20" s="1"/>
  <c r="Z58" i="13"/>
  <c r="C113" i="20" s="1"/>
  <c r="X59" i="13"/>
  <c r="A114" i="20" s="1"/>
  <c r="Y59" i="13"/>
  <c r="B114" i="20" s="1"/>
  <c r="Z59" i="13"/>
  <c r="C114" i="20" s="1"/>
  <c r="X60" i="13"/>
  <c r="A115" i="20" s="1"/>
  <c r="Y60" i="13"/>
  <c r="B115" i="20" s="1"/>
  <c r="Z60" i="13"/>
  <c r="C115" i="20" s="1"/>
  <c r="X61" i="13"/>
  <c r="A116" i="20" s="1"/>
  <c r="Y61" i="13"/>
  <c r="B116" i="20" s="1"/>
  <c r="Z61" i="13"/>
  <c r="C116" i="20" s="1"/>
  <c r="X62" i="13"/>
  <c r="A117" i="20" s="1"/>
  <c r="Y62" i="13"/>
  <c r="B117" i="20" s="1"/>
  <c r="Z62" i="13"/>
  <c r="C117" i="20" s="1"/>
  <c r="X63" i="13"/>
  <c r="A118" i="20" s="1"/>
  <c r="Y63" i="13"/>
  <c r="B118" i="20" s="1"/>
  <c r="Z63" i="13"/>
  <c r="C118" i="20" s="1"/>
  <c r="X64" i="13"/>
  <c r="A119" i="20" s="1"/>
  <c r="Y64" i="13"/>
  <c r="B119" i="20" s="1"/>
  <c r="Z64" i="13"/>
  <c r="C119" i="20" s="1"/>
  <c r="X48" i="13"/>
  <c r="A103" i="20" s="1"/>
  <c r="Y48" i="13"/>
  <c r="B103" i="20" s="1"/>
  <c r="Z48" i="13"/>
  <c r="C103" i="20" s="1"/>
  <c r="X49" i="13"/>
  <c r="A104" i="20" s="1"/>
  <c r="Y49" i="13"/>
  <c r="B104" i="20" s="1"/>
  <c r="Z49" i="13"/>
  <c r="C104" i="20" s="1"/>
  <c r="X44" i="13"/>
  <c r="A99" i="20" s="1"/>
  <c r="Y44" i="13"/>
  <c r="B99" i="20" s="1"/>
  <c r="Z44" i="13"/>
  <c r="C99" i="20" s="1"/>
  <c r="X31" i="13"/>
  <c r="A86" i="20" s="1"/>
  <c r="Y31" i="13"/>
  <c r="B86" i="20" s="1"/>
  <c r="Z31" i="13"/>
  <c r="C86" i="20" s="1"/>
  <c r="X20" i="13"/>
  <c r="A75" i="20" s="1"/>
  <c r="Y20" i="13"/>
  <c r="B75" i="20" s="1"/>
  <c r="Z20" i="13"/>
  <c r="C75" i="20" s="1"/>
  <c r="X21" i="13"/>
  <c r="A76" i="20" s="1"/>
  <c r="Y21" i="13"/>
  <c r="B76" i="20" s="1"/>
  <c r="Z21" i="13"/>
  <c r="C76" i="20" s="1"/>
  <c r="AE2" i="18" l="1"/>
  <c r="AD2" i="18"/>
  <c r="Q2" i="18"/>
  <c r="P2" i="18"/>
  <c r="X63" i="11" l="1"/>
  <c r="A54" i="20" s="1"/>
  <c r="Y63" i="11"/>
  <c r="B54" i="20" s="1"/>
  <c r="Z63" i="11"/>
  <c r="C54" i="20" s="1"/>
  <c r="X52" i="11"/>
  <c r="A43" i="20" s="1"/>
  <c r="Y52" i="11"/>
  <c r="B43" i="20" s="1"/>
  <c r="Z52" i="11"/>
  <c r="C43" i="20" s="1"/>
  <c r="X44" i="11"/>
  <c r="A35" i="20" s="1"/>
  <c r="Y44" i="11"/>
  <c r="B35" i="20" s="1"/>
  <c r="Z44" i="11"/>
  <c r="C35" i="20" s="1"/>
  <c r="X31" i="11"/>
  <c r="A22" i="20" s="1"/>
  <c r="Y31" i="11"/>
  <c r="B22" i="20" s="1"/>
  <c r="Z31" i="11"/>
  <c r="C22" i="20" s="1"/>
  <c r="X20" i="11"/>
  <c r="A11" i="20" s="1"/>
  <c r="Y20" i="11"/>
  <c r="B11" i="20" s="1"/>
  <c r="Z20" i="11"/>
  <c r="C11" i="20" s="1"/>
  <c r="X21" i="11"/>
  <c r="A12" i="20" s="1"/>
  <c r="Y21" i="11"/>
  <c r="B12" i="20" s="1"/>
  <c r="Z21" i="11"/>
  <c r="C12" i="20" s="1"/>
  <c r="R10" i="16" l="1"/>
  <c r="X48" i="11" l="1"/>
  <c r="A39" i="20" s="1"/>
  <c r="Y48" i="11"/>
  <c r="B39" i="20" s="1"/>
  <c r="Z48" i="11"/>
  <c r="C39" i="20" s="1"/>
  <c r="X49" i="11"/>
  <c r="A40" i="20" s="1"/>
  <c r="Y49" i="11"/>
  <c r="B40" i="20" s="1"/>
  <c r="Z49" i="11"/>
  <c r="C40" i="20" s="1"/>
  <c r="X50" i="11"/>
  <c r="A41" i="20" s="1"/>
  <c r="Y50" i="11"/>
  <c r="B41" i="20" s="1"/>
  <c r="Z50" i="11"/>
  <c r="C41" i="20" s="1"/>
  <c r="X51" i="11"/>
  <c r="A42" i="20" s="1"/>
  <c r="Y51" i="11"/>
  <c r="B42" i="20" s="1"/>
  <c r="Z51" i="11"/>
  <c r="C42" i="20" s="1"/>
  <c r="X53" i="11"/>
  <c r="A44" i="20" s="1"/>
  <c r="Y53" i="11"/>
  <c r="B44" i="20" s="1"/>
  <c r="Z53" i="11"/>
  <c r="C44" i="20" s="1"/>
  <c r="X54" i="11"/>
  <c r="A45" i="20" s="1"/>
  <c r="Y54" i="11"/>
  <c r="B45" i="20" s="1"/>
  <c r="Z54" i="11"/>
  <c r="C45" i="20" s="1"/>
  <c r="X55" i="11"/>
  <c r="A46" i="20" s="1"/>
  <c r="Y55" i="11"/>
  <c r="B46" i="20" s="1"/>
  <c r="Z55" i="11"/>
  <c r="C46" i="20" s="1"/>
  <c r="X56" i="11"/>
  <c r="A47" i="20" s="1"/>
  <c r="Y56" i="11"/>
  <c r="B47" i="20" s="1"/>
  <c r="Z56" i="11"/>
  <c r="C47" i="20" s="1"/>
  <c r="X57" i="11"/>
  <c r="A48" i="20" s="1"/>
  <c r="Y57" i="11"/>
  <c r="B48" i="20" s="1"/>
  <c r="Z57" i="11"/>
  <c r="C48" i="20" s="1"/>
  <c r="X58" i="11"/>
  <c r="A49" i="20" s="1"/>
  <c r="Y58" i="11"/>
  <c r="B49" i="20" s="1"/>
  <c r="Z58" i="11"/>
  <c r="C49" i="20" s="1"/>
  <c r="X59" i="11"/>
  <c r="A50" i="20" s="1"/>
  <c r="Y59" i="11"/>
  <c r="B50" i="20" s="1"/>
  <c r="Z59" i="11"/>
  <c r="C50" i="20" s="1"/>
  <c r="X60" i="11"/>
  <c r="A51" i="20" s="1"/>
  <c r="Y60" i="11"/>
  <c r="B51" i="20" s="1"/>
  <c r="Z60" i="11"/>
  <c r="C51" i="20" s="1"/>
  <c r="X61" i="11"/>
  <c r="A52" i="20" s="1"/>
  <c r="Y61" i="11"/>
  <c r="B52" i="20" s="1"/>
  <c r="Z61" i="11"/>
  <c r="C52" i="20" s="1"/>
  <c r="X62" i="11"/>
  <c r="A53" i="20" s="1"/>
  <c r="Y62" i="11"/>
  <c r="B53" i="20" s="1"/>
  <c r="Z62" i="11"/>
  <c r="C53" i="20" s="1"/>
  <c r="X64" i="11"/>
  <c r="A55" i="20" s="1"/>
  <c r="Y64" i="11"/>
  <c r="B55" i="20" s="1"/>
  <c r="Z64" i="11"/>
  <c r="C55" i="20" s="1"/>
  <c r="X65" i="11"/>
  <c r="A56" i="20" s="1"/>
  <c r="Y65" i="11"/>
  <c r="B56" i="20" s="1"/>
  <c r="Z65" i="11"/>
  <c r="C56" i="20" s="1"/>
  <c r="X66" i="11"/>
  <c r="A57" i="20" s="1"/>
  <c r="Y66" i="11"/>
  <c r="B57" i="20" s="1"/>
  <c r="Z66" i="11"/>
  <c r="C57" i="20" s="1"/>
  <c r="X67" i="11"/>
  <c r="A58" i="20" s="1"/>
  <c r="Y67" i="11"/>
  <c r="B58" i="20" s="1"/>
  <c r="Z67" i="11"/>
  <c r="C58" i="20" s="1"/>
  <c r="X68" i="11"/>
  <c r="A59" i="20" s="1"/>
  <c r="Y68" i="11"/>
  <c r="B59" i="20" s="1"/>
  <c r="Z68" i="11"/>
  <c r="C59" i="20" s="1"/>
  <c r="X69" i="11"/>
  <c r="A60" i="20" s="1"/>
  <c r="Y69" i="11"/>
  <c r="B60" i="20" s="1"/>
  <c r="Z69" i="11"/>
  <c r="C60" i="20" s="1"/>
  <c r="X70" i="11"/>
  <c r="A61" i="20" s="1"/>
  <c r="Y70" i="11"/>
  <c r="B61" i="20" s="1"/>
  <c r="Z70" i="11"/>
  <c r="C61" i="20" s="1"/>
  <c r="X71" i="11"/>
  <c r="A62" i="20" s="1"/>
  <c r="Y71" i="11"/>
  <c r="B62" i="20" s="1"/>
  <c r="Z71" i="11"/>
  <c r="C62" i="20" s="1"/>
  <c r="X72" i="11"/>
  <c r="A63" i="20" s="1"/>
  <c r="Y72" i="11"/>
  <c r="B63" i="20" s="1"/>
  <c r="Z72" i="11"/>
  <c r="C63" i="20" s="1"/>
  <c r="AC10" i="1" l="1"/>
  <c r="V2" i="18" l="1"/>
  <c r="T42" i="1"/>
  <c r="Q42" i="1"/>
  <c r="N42" i="1"/>
  <c r="Y2" i="18" l="1"/>
  <c r="AA2" i="18"/>
  <c r="X2" i="18"/>
  <c r="AC2" i="18"/>
  <c r="Z2" i="18"/>
  <c r="W2" i="18"/>
  <c r="P11" i="8" l="1"/>
  <c r="B2" i="18" l="1"/>
  <c r="BD2" i="18" l="1"/>
  <c r="M2" i="18" l="1"/>
  <c r="J2" i="18"/>
  <c r="C247" i="20" l="1"/>
  <c r="B247" i="20"/>
  <c r="A247" i="20"/>
  <c r="C246" i="20"/>
  <c r="B246" i="20"/>
  <c r="A246" i="20"/>
  <c r="C245" i="20"/>
  <c r="B245" i="20"/>
  <c r="A245" i="20"/>
  <c r="C244" i="20"/>
  <c r="B244" i="20"/>
  <c r="A244" i="20"/>
  <c r="C243" i="20"/>
  <c r="B243" i="20"/>
  <c r="A243" i="20"/>
  <c r="C242" i="20"/>
  <c r="B242" i="20"/>
  <c r="A242" i="20"/>
  <c r="C241" i="20"/>
  <c r="B241" i="20"/>
  <c r="A241" i="20"/>
  <c r="C240" i="20"/>
  <c r="B240" i="20"/>
  <c r="A240" i="20"/>
  <c r="C239" i="20"/>
  <c r="B239" i="20"/>
  <c r="A239" i="20"/>
  <c r="C238" i="20"/>
  <c r="B238" i="20"/>
  <c r="A238" i="20"/>
  <c r="C237" i="20"/>
  <c r="B237" i="20"/>
  <c r="A237" i="20"/>
  <c r="C236" i="20"/>
  <c r="B236" i="20"/>
  <c r="A236" i="20"/>
  <c r="C235" i="20"/>
  <c r="B235" i="20"/>
  <c r="A235" i="20"/>
  <c r="C234" i="20"/>
  <c r="B234" i="20"/>
  <c r="A234" i="20"/>
  <c r="C233" i="20"/>
  <c r="B233" i="20"/>
  <c r="A233" i="20"/>
  <c r="C232" i="20"/>
  <c r="B232" i="20"/>
  <c r="A232" i="20"/>
  <c r="C231" i="20"/>
  <c r="B231" i="20"/>
  <c r="A231" i="20"/>
  <c r="C230" i="20"/>
  <c r="B230" i="20"/>
  <c r="A230" i="20"/>
  <c r="C229" i="20"/>
  <c r="B229" i="20"/>
  <c r="A229" i="20"/>
  <c r="C228" i="20"/>
  <c r="B228" i="20"/>
  <c r="A228" i="20"/>
  <c r="C227" i="20"/>
  <c r="B227" i="20"/>
  <c r="A227" i="20"/>
  <c r="C226" i="20"/>
  <c r="B226" i="20"/>
  <c r="A226" i="20"/>
  <c r="C225" i="20"/>
  <c r="B225" i="20"/>
  <c r="A225" i="20"/>
  <c r="C224" i="20"/>
  <c r="B224" i="20"/>
  <c r="A224" i="20"/>
  <c r="C223" i="20"/>
  <c r="B223" i="20"/>
  <c r="A223" i="20"/>
  <c r="C222" i="20"/>
  <c r="B222" i="20"/>
  <c r="A222" i="20"/>
  <c r="C221" i="20"/>
  <c r="B221" i="20"/>
  <c r="A221" i="20"/>
  <c r="C220" i="20"/>
  <c r="B220" i="20"/>
  <c r="A220" i="20"/>
  <c r="C219" i="20"/>
  <c r="B219" i="20"/>
  <c r="A219" i="20"/>
  <c r="C218" i="20"/>
  <c r="B218" i="20"/>
  <c r="A218" i="20"/>
  <c r="C217" i="20"/>
  <c r="B217" i="20"/>
  <c r="A217" i="20"/>
  <c r="C216" i="20"/>
  <c r="B216" i="20"/>
  <c r="A216" i="20"/>
  <c r="C215" i="20"/>
  <c r="B215" i="20"/>
  <c r="A215" i="20"/>
  <c r="C214" i="20"/>
  <c r="B214" i="20"/>
  <c r="A214" i="20"/>
  <c r="C213" i="20"/>
  <c r="B213" i="20"/>
  <c r="A213" i="20"/>
  <c r="C212" i="20"/>
  <c r="B212" i="20"/>
  <c r="A212" i="20"/>
  <c r="C211" i="20"/>
  <c r="B211" i="20"/>
  <c r="A211" i="20"/>
  <c r="C210" i="20"/>
  <c r="B210" i="20"/>
  <c r="A210" i="20"/>
  <c r="C209" i="20"/>
  <c r="B209" i="20"/>
  <c r="A209" i="20"/>
  <c r="C208" i="20"/>
  <c r="B208" i="20"/>
  <c r="A208" i="20"/>
  <c r="C207" i="20"/>
  <c r="B207" i="20"/>
  <c r="A207" i="20"/>
  <c r="C206" i="20"/>
  <c r="B206" i="20"/>
  <c r="A206" i="20"/>
  <c r="C205" i="20"/>
  <c r="B205" i="20"/>
  <c r="A205" i="20"/>
  <c r="C204" i="20"/>
  <c r="B204" i="20"/>
  <c r="A204" i="20"/>
  <c r="C203" i="20"/>
  <c r="B203" i="20"/>
  <c r="A203" i="20"/>
  <c r="C202" i="20"/>
  <c r="B202" i="20"/>
  <c r="A202" i="20"/>
  <c r="C201" i="20"/>
  <c r="B201" i="20"/>
  <c r="A201" i="20"/>
  <c r="C200" i="20"/>
  <c r="B200" i="20"/>
  <c r="A200" i="20"/>
  <c r="C199" i="20"/>
  <c r="B199" i="20"/>
  <c r="A199" i="20"/>
  <c r="C198" i="20"/>
  <c r="B198" i="20"/>
  <c r="A198" i="20"/>
  <c r="C197" i="20"/>
  <c r="B197" i="20"/>
  <c r="A197" i="20"/>
  <c r="C196" i="20"/>
  <c r="B196" i="20"/>
  <c r="A196" i="20"/>
  <c r="C195" i="20"/>
  <c r="B195" i="20"/>
  <c r="A195" i="20"/>
  <c r="C194" i="20"/>
  <c r="B194" i="20"/>
  <c r="A194" i="20"/>
  <c r="C193" i="20"/>
  <c r="B193" i="20"/>
  <c r="A193" i="20"/>
  <c r="C192" i="20"/>
  <c r="B192" i="20"/>
  <c r="A192" i="20"/>
  <c r="C191" i="20"/>
  <c r="B191" i="20"/>
  <c r="A191" i="20"/>
  <c r="C190" i="20"/>
  <c r="B190" i="20"/>
  <c r="A190" i="20"/>
  <c r="C189" i="20"/>
  <c r="B189" i="20"/>
  <c r="A189" i="20"/>
  <c r="C188" i="20"/>
  <c r="B188" i="20"/>
  <c r="A188" i="20"/>
  <c r="C187" i="20"/>
  <c r="B187" i="20"/>
  <c r="A187" i="20"/>
  <c r="C186" i="20"/>
  <c r="B186" i="20"/>
  <c r="A186" i="20"/>
  <c r="C185" i="20"/>
  <c r="B185" i="20"/>
  <c r="A185" i="20"/>
  <c r="C184" i="20"/>
  <c r="B184" i="20"/>
  <c r="A184" i="20"/>
  <c r="C183" i="20"/>
  <c r="B183" i="20"/>
  <c r="A183" i="20"/>
  <c r="C182" i="20"/>
  <c r="B182" i="20"/>
  <c r="A182" i="20"/>
  <c r="C181" i="20"/>
  <c r="B181" i="20"/>
  <c r="A181" i="20"/>
  <c r="C180" i="20"/>
  <c r="B180" i="20"/>
  <c r="A180" i="20"/>
  <c r="C179" i="20"/>
  <c r="B179" i="20"/>
  <c r="A179" i="20"/>
  <c r="C178" i="20"/>
  <c r="B178" i="20"/>
  <c r="A178" i="20"/>
  <c r="C177" i="20"/>
  <c r="B177" i="20"/>
  <c r="A177" i="20"/>
  <c r="C176" i="20"/>
  <c r="B176" i="20"/>
  <c r="A176" i="20"/>
  <c r="C175" i="20"/>
  <c r="B175" i="20"/>
  <c r="A175" i="20"/>
  <c r="C174" i="20"/>
  <c r="B174" i="20"/>
  <c r="A174" i="20"/>
  <c r="C173" i="20"/>
  <c r="B173" i="20"/>
  <c r="A173" i="20"/>
  <c r="C172" i="20"/>
  <c r="B172" i="20"/>
  <c r="A172" i="20"/>
  <c r="C171" i="20"/>
  <c r="B171" i="20"/>
  <c r="A171" i="20"/>
  <c r="C170" i="20"/>
  <c r="B170" i="20"/>
  <c r="A170" i="20"/>
  <c r="C169" i="20"/>
  <c r="B169" i="20"/>
  <c r="A169" i="20"/>
  <c r="C168" i="20"/>
  <c r="B168" i="20"/>
  <c r="A168" i="20"/>
  <c r="Z39" i="15"/>
  <c r="C167" i="20" s="1"/>
  <c r="Y39" i="15"/>
  <c r="B167" i="20" s="1"/>
  <c r="X39" i="15"/>
  <c r="A167" i="20" s="1"/>
  <c r="Z38" i="15"/>
  <c r="C166" i="20" s="1"/>
  <c r="Y38" i="15"/>
  <c r="B166" i="20" s="1"/>
  <c r="X38" i="15"/>
  <c r="A166" i="20" s="1"/>
  <c r="Z37" i="15"/>
  <c r="C165" i="20" s="1"/>
  <c r="Y37" i="15"/>
  <c r="B165" i="20" s="1"/>
  <c r="X37" i="15"/>
  <c r="A165" i="20" s="1"/>
  <c r="Z36" i="15"/>
  <c r="C164" i="20" s="1"/>
  <c r="Y36" i="15"/>
  <c r="B164" i="20" s="1"/>
  <c r="X36" i="15"/>
  <c r="A164" i="20" s="1"/>
  <c r="Z35" i="15"/>
  <c r="C163" i="20" s="1"/>
  <c r="Y35" i="15"/>
  <c r="B163" i="20" s="1"/>
  <c r="X35" i="15"/>
  <c r="A163" i="20" s="1"/>
  <c r="Z34" i="15"/>
  <c r="C162" i="20" s="1"/>
  <c r="Y34" i="15"/>
  <c r="B162" i="20" s="1"/>
  <c r="X34" i="15"/>
  <c r="A162" i="20" s="1"/>
  <c r="Z33" i="15"/>
  <c r="C161" i="20" s="1"/>
  <c r="Y33" i="15"/>
  <c r="B161" i="20" s="1"/>
  <c r="X33" i="15"/>
  <c r="A161" i="20" s="1"/>
  <c r="Z32" i="15"/>
  <c r="Y32" i="15"/>
  <c r="X32" i="15"/>
  <c r="Z31" i="15"/>
  <c r="C159" i="20" s="1"/>
  <c r="Y31" i="15"/>
  <c r="B159" i="20" s="1"/>
  <c r="X31" i="15"/>
  <c r="A159" i="20" s="1"/>
  <c r="C158" i="20"/>
  <c r="B158" i="20"/>
  <c r="A158" i="20"/>
  <c r="C157" i="20"/>
  <c r="B157" i="20"/>
  <c r="A157" i="20"/>
  <c r="C156" i="20"/>
  <c r="B156" i="20"/>
  <c r="A156" i="20"/>
  <c r="C155" i="20"/>
  <c r="B155" i="20"/>
  <c r="A155" i="20"/>
  <c r="C154" i="20"/>
  <c r="B154" i="20"/>
  <c r="A154" i="20"/>
  <c r="C153" i="20"/>
  <c r="B153" i="20"/>
  <c r="A153" i="20"/>
  <c r="C152" i="20"/>
  <c r="B152" i="20"/>
  <c r="A152" i="20"/>
  <c r="C151" i="20"/>
  <c r="B151" i="20"/>
  <c r="A151" i="20"/>
  <c r="C150" i="20"/>
  <c r="B150" i="20"/>
  <c r="A150" i="20"/>
  <c r="C149" i="20"/>
  <c r="B149" i="20"/>
  <c r="A149" i="20"/>
  <c r="Z20" i="15"/>
  <c r="C148" i="20" s="1"/>
  <c r="Y20" i="15"/>
  <c r="B148" i="20" s="1"/>
  <c r="X20" i="15"/>
  <c r="A148" i="20" s="1"/>
  <c r="Z19" i="15"/>
  <c r="C147" i="20" s="1"/>
  <c r="Y19" i="15"/>
  <c r="B147" i="20" s="1"/>
  <c r="X19" i="15"/>
  <c r="A147" i="20" s="1"/>
  <c r="Z18" i="15"/>
  <c r="C146" i="20" s="1"/>
  <c r="Y18" i="15"/>
  <c r="B146" i="20" s="1"/>
  <c r="X18" i="15"/>
  <c r="A146" i="20" s="1"/>
  <c r="Z17" i="15"/>
  <c r="C145" i="20" s="1"/>
  <c r="Y17" i="15"/>
  <c r="B145" i="20" s="1"/>
  <c r="X17" i="15"/>
  <c r="A145" i="20" s="1"/>
  <c r="Z16" i="15"/>
  <c r="C144" i="20" s="1"/>
  <c r="Y16" i="15"/>
  <c r="B144" i="20" s="1"/>
  <c r="X16" i="15"/>
  <c r="A144" i="20" s="1"/>
  <c r="Z15" i="15"/>
  <c r="C143" i="20" s="1"/>
  <c r="Y15" i="15"/>
  <c r="B143" i="20" s="1"/>
  <c r="X15" i="15"/>
  <c r="A143" i="20" s="1"/>
  <c r="Z14" i="15"/>
  <c r="C142" i="20" s="1"/>
  <c r="Y14" i="15"/>
  <c r="B142" i="20" s="1"/>
  <c r="X14" i="15"/>
  <c r="Z13" i="15"/>
  <c r="Y13" i="15"/>
  <c r="X13" i="15"/>
  <c r="Z12" i="15"/>
  <c r="Y12" i="15"/>
  <c r="X12" i="15"/>
  <c r="Z11" i="15"/>
  <c r="Y11" i="15"/>
  <c r="X11" i="15"/>
  <c r="Z131" i="14"/>
  <c r="Y131" i="14"/>
  <c r="X131" i="14"/>
  <c r="Z130" i="14"/>
  <c r="Y130" i="14"/>
  <c r="X130" i="14"/>
  <c r="Z129" i="14"/>
  <c r="Y129" i="14"/>
  <c r="X129" i="14"/>
  <c r="Z128" i="14"/>
  <c r="Y128" i="14"/>
  <c r="X128" i="14"/>
  <c r="Z127" i="14"/>
  <c r="Y127" i="14"/>
  <c r="X127" i="14"/>
  <c r="Z126" i="14"/>
  <c r="Y126" i="14"/>
  <c r="X126" i="14"/>
  <c r="Z125" i="14"/>
  <c r="Y125" i="14"/>
  <c r="X125" i="14"/>
  <c r="Z124" i="14"/>
  <c r="Y124" i="14"/>
  <c r="X124" i="14"/>
  <c r="Z123" i="14"/>
  <c r="Y123" i="14"/>
  <c r="X123" i="14"/>
  <c r="Z122" i="14"/>
  <c r="Y122" i="14"/>
  <c r="X122" i="14"/>
  <c r="Z121" i="14"/>
  <c r="Y121" i="14"/>
  <c r="X121" i="14"/>
  <c r="Z120" i="14"/>
  <c r="Y120" i="14"/>
  <c r="X120" i="14"/>
  <c r="Z119" i="14"/>
  <c r="Y119" i="14"/>
  <c r="X119" i="14"/>
  <c r="Z118" i="14"/>
  <c r="Y118" i="14"/>
  <c r="X118" i="14"/>
  <c r="Z117" i="14"/>
  <c r="Y117" i="14"/>
  <c r="X117" i="14"/>
  <c r="Z116" i="14"/>
  <c r="Y116" i="14"/>
  <c r="X116" i="14"/>
  <c r="Z115" i="14"/>
  <c r="Y115" i="14"/>
  <c r="X115" i="14"/>
  <c r="Z114" i="14"/>
  <c r="Y114" i="14"/>
  <c r="X114" i="14"/>
  <c r="Z113" i="14"/>
  <c r="Y113" i="14"/>
  <c r="X113" i="14"/>
  <c r="Z112" i="14"/>
  <c r="Y112" i="14"/>
  <c r="X112" i="14"/>
  <c r="Z111" i="14"/>
  <c r="Y111" i="14"/>
  <c r="X111" i="14"/>
  <c r="Z110" i="14"/>
  <c r="Y110" i="14"/>
  <c r="X110" i="14"/>
  <c r="Z109" i="14"/>
  <c r="Y109" i="14"/>
  <c r="X109" i="14"/>
  <c r="Z108" i="14"/>
  <c r="Y108" i="14"/>
  <c r="X108" i="14"/>
  <c r="Z107" i="14"/>
  <c r="Y107" i="14"/>
  <c r="X107" i="14"/>
  <c r="Z106" i="14"/>
  <c r="Y106" i="14"/>
  <c r="X106" i="14"/>
  <c r="Z105" i="14"/>
  <c r="Y105" i="14"/>
  <c r="X105" i="14"/>
  <c r="Z104" i="14"/>
  <c r="Y104" i="14"/>
  <c r="X104" i="14"/>
  <c r="Z103" i="14"/>
  <c r="Y103" i="14"/>
  <c r="X103" i="14"/>
  <c r="Z102" i="14"/>
  <c r="Y102" i="14"/>
  <c r="X102" i="14"/>
  <c r="Z101" i="14"/>
  <c r="Y101" i="14"/>
  <c r="X101" i="14"/>
  <c r="Z100" i="14"/>
  <c r="Y100" i="14"/>
  <c r="X100" i="14"/>
  <c r="Z99" i="14"/>
  <c r="Y99" i="14"/>
  <c r="X99" i="14"/>
  <c r="Z98" i="14"/>
  <c r="Y98" i="14"/>
  <c r="X98" i="14"/>
  <c r="Z97" i="14"/>
  <c r="Y97" i="14"/>
  <c r="X97" i="14"/>
  <c r="Z96" i="14"/>
  <c r="Y96" i="14"/>
  <c r="X96" i="14"/>
  <c r="Z95" i="14"/>
  <c r="Y95" i="14"/>
  <c r="X95" i="14"/>
  <c r="Z94" i="14"/>
  <c r="Y94" i="14"/>
  <c r="X94" i="14"/>
  <c r="Z93" i="14"/>
  <c r="Y93" i="14"/>
  <c r="X93" i="14"/>
  <c r="Z92" i="14"/>
  <c r="Y92" i="14"/>
  <c r="X92" i="14"/>
  <c r="Z91" i="14"/>
  <c r="Y91" i="14"/>
  <c r="X91" i="14"/>
  <c r="Z90" i="14"/>
  <c r="Y90" i="14"/>
  <c r="X90" i="14"/>
  <c r="Z89" i="14"/>
  <c r="Y89" i="14"/>
  <c r="X89" i="14"/>
  <c r="Z88" i="14"/>
  <c r="Y88" i="14"/>
  <c r="X88" i="14"/>
  <c r="Z87" i="14"/>
  <c r="Y87" i="14"/>
  <c r="X87" i="14"/>
  <c r="Z86" i="14"/>
  <c r="Y86" i="14"/>
  <c r="X86" i="14"/>
  <c r="Z85" i="14"/>
  <c r="Y85" i="14"/>
  <c r="X85" i="14"/>
  <c r="Z84" i="14"/>
  <c r="Y84" i="14"/>
  <c r="X84" i="14"/>
  <c r="Z83" i="14"/>
  <c r="Y83" i="14"/>
  <c r="X83" i="14"/>
  <c r="Z82" i="14"/>
  <c r="Y82" i="14"/>
  <c r="X82" i="14"/>
  <c r="Z81" i="14"/>
  <c r="Y81" i="14"/>
  <c r="X81" i="14"/>
  <c r="Z80" i="14"/>
  <c r="Y80" i="14"/>
  <c r="X80" i="14"/>
  <c r="Z79" i="14"/>
  <c r="Y79" i="14"/>
  <c r="X79" i="14"/>
  <c r="Z78" i="14"/>
  <c r="Y78" i="14"/>
  <c r="X78" i="14"/>
  <c r="Z77" i="14"/>
  <c r="Y77" i="14"/>
  <c r="X77" i="14"/>
  <c r="Z76" i="14"/>
  <c r="Y76" i="14"/>
  <c r="X76" i="14"/>
  <c r="Z75" i="14"/>
  <c r="Y75" i="14"/>
  <c r="X75" i="14"/>
  <c r="Z74" i="14"/>
  <c r="Y74" i="14"/>
  <c r="X74" i="14"/>
  <c r="Z73" i="14"/>
  <c r="Y73" i="14"/>
  <c r="X73" i="14"/>
  <c r="Z72" i="14"/>
  <c r="Y72" i="14"/>
  <c r="X72" i="14"/>
  <c r="Z71" i="14"/>
  <c r="Y71" i="14"/>
  <c r="X71" i="14"/>
  <c r="Z70" i="14"/>
  <c r="Y70" i="14"/>
  <c r="X70" i="14"/>
  <c r="Z69" i="14"/>
  <c r="Y69" i="14"/>
  <c r="X69" i="14"/>
  <c r="Z68" i="14"/>
  <c r="Y68" i="14"/>
  <c r="X68" i="14"/>
  <c r="Z67" i="14"/>
  <c r="Y67" i="14"/>
  <c r="X67" i="14"/>
  <c r="Z66" i="14"/>
  <c r="Y66" i="14"/>
  <c r="X66" i="14"/>
  <c r="Z65" i="14"/>
  <c r="Y65" i="14"/>
  <c r="X65" i="14"/>
  <c r="Z64" i="14"/>
  <c r="Y64" i="14"/>
  <c r="X64" i="14"/>
  <c r="Z63" i="14"/>
  <c r="Y63" i="14"/>
  <c r="X63" i="14"/>
  <c r="Z62" i="14"/>
  <c r="Y62" i="14"/>
  <c r="X62" i="14"/>
  <c r="Z61" i="14"/>
  <c r="Y61" i="14"/>
  <c r="X61" i="14"/>
  <c r="Z60" i="14"/>
  <c r="Y60" i="14"/>
  <c r="X60" i="14"/>
  <c r="Z59" i="14"/>
  <c r="Y59" i="14"/>
  <c r="X59" i="14"/>
  <c r="Z58" i="14"/>
  <c r="Y58" i="14"/>
  <c r="X58" i="14"/>
  <c r="Z57" i="14"/>
  <c r="Y57" i="14"/>
  <c r="X57" i="14"/>
  <c r="Z56" i="14"/>
  <c r="Y56" i="14"/>
  <c r="X56" i="14"/>
  <c r="Z55" i="14"/>
  <c r="Y55" i="14"/>
  <c r="X55" i="14"/>
  <c r="Z54" i="14"/>
  <c r="Y54" i="14"/>
  <c r="X54" i="14"/>
  <c r="Z53" i="14"/>
  <c r="Y53" i="14"/>
  <c r="X53" i="14"/>
  <c r="Z52" i="14"/>
  <c r="Y52" i="14"/>
  <c r="X52" i="14"/>
  <c r="Z51" i="14"/>
  <c r="Y51" i="14"/>
  <c r="X51" i="14"/>
  <c r="Z50" i="14"/>
  <c r="Y50" i="14"/>
  <c r="X50" i="14"/>
  <c r="Z49" i="14"/>
  <c r="Y49" i="14"/>
  <c r="X49" i="14"/>
  <c r="Z48" i="14"/>
  <c r="Y48" i="14"/>
  <c r="X48" i="14"/>
  <c r="Z47" i="14"/>
  <c r="Y47" i="14"/>
  <c r="X47" i="14"/>
  <c r="Z46" i="14"/>
  <c r="Y46" i="14"/>
  <c r="X46" i="14"/>
  <c r="Z45" i="14"/>
  <c r="Y45" i="14"/>
  <c r="X45" i="14"/>
  <c r="Z44" i="14"/>
  <c r="Y44" i="14"/>
  <c r="X44" i="14"/>
  <c r="Z43" i="14"/>
  <c r="Y43" i="14"/>
  <c r="X43" i="14"/>
  <c r="Z42" i="14"/>
  <c r="Y42" i="14"/>
  <c r="X42" i="14"/>
  <c r="Z41" i="14"/>
  <c r="Y41" i="14"/>
  <c r="X41" i="14"/>
  <c r="Z40" i="14"/>
  <c r="Y40" i="14"/>
  <c r="X40" i="14"/>
  <c r="Z39" i="14"/>
  <c r="Y39" i="14"/>
  <c r="X39" i="14"/>
  <c r="Z38" i="14"/>
  <c r="Y38" i="14"/>
  <c r="X38" i="14"/>
  <c r="Z37" i="14"/>
  <c r="Y37" i="14"/>
  <c r="X37" i="14"/>
  <c r="Z36" i="14"/>
  <c r="Y36" i="14"/>
  <c r="X36" i="14"/>
  <c r="Z35" i="14"/>
  <c r="Y35" i="14"/>
  <c r="X35" i="14"/>
  <c r="Z34" i="14"/>
  <c r="Y34" i="14"/>
  <c r="X34" i="14"/>
  <c r="Z33" i="14"/>
  <c r="Y33" i="14"/>
  <c r="X33" i="14"/>
  <c r="Z32" i="14"/>
  <c r="Y32" i="14"/>
  <c r="X32" i="14"/>
  <c r="Z31" i="14"/>
  <c r="Y31" i="14"/>
  <c r="X31" i="14"/>
  <c r="Z30" i="14"/>
  <c r="Y30" i="14"/>
  <c r="X30" i="14"/>
  <c r="Z29" i="14"/>
  <c r="Y29" i="14"/>
  <c r="X29" i="14"/>
  <c r="Z28" i="14"/>
  <c r="Y28" i="14"/>
  <c r="X28" i="14"/>
  <c r="Z27" i="14"/>
  <c r="Y27" i="14"/>
  <c r="X27" i="14"/>
  <c r="Z26" i="14"/>
  <c r="Y26" i="14"/>
  <c r="X26" i="14"/>
  <c r="Z25" i="14"/>
  <c r="Y25" i="14"/>
  <c r="X25" i="14"/>
  <c r="Z24" i="14"/>
  <c r="Y24" i="14"/>
  <c r="X24" i="14"/>
  <c r="Z23" i="14"/>
  <c r="Y23" i="14"/>
  <c r="X23" i="14"/>
  <c r="Z22" i="14"/>
  <c r="Y22" i="14"/>
  <c r="X22" i="14"/>
  <c r="Z21" i="14"/>
  <c r="Y21" i="14"/>
  <c r="X21" i="14"/>
  <c r="Z20" i="14"/>
  <c r="Y20" i="14"/>
  <c r="X20" i="14"/>
  <c r="Z19" i="14"/>
  <c r="Y19" i="14"/>
  <c r="X19" i="14"/>
  <c r="Z18" i="14"/>
  <c r="Y18" i="14"/>
  <c r="X18" i="14"/>
  <c r="Z17" i="14"/>
  <c r="C141" i="20" s="1"/>
  <c r="Y17" i="14"/>
  <c r="B141" i="20" s="1"/>
  <c r="X17" i="14"/>
  <c r="A141" i="20" s="1"/>
  <c r="Z16" i="14"/>
  <c r="C140" i="20" s="1"/>
  <c r="Y16" i="14"/>
  <c r="B140" i="20" s="1"/>
  <c r="X16" i="14"/>
  <c r="A140" i="20" s="1"/>
  <c r="Z15" i="14"/>
  <c r="C139" i="20" s="1"/>
  <c r="Y15" i="14"/>
  <c r="B139" i="20" s="1"/>
  <c r="X15" i="14"/>
  <c r="A139" i="20" s="1"/>
  <c r="Z14" i="14"/>
  <c r="C138" i="20" s="1"/>
  <c r="Y14" i="14"/>
  <c r="B138" i="20" s="1"/>
  <c r="X14" i="14"/>
  <c r="A138" i="20" s="1"/>
  <c r="Z13" i="14"/>
  <c r="C137" i="20" s="1"/>
  <c r="Y13" i="14"/>
  <c r="B137" i="20" s="1"/>
  <c r="X13" i="14"/>
  <c r="A137" i="20" s="1"/>
  <c r="Z12" i="14"/>
  <c r="C136" i="20" s="1"/>
  <c r="Y12" i="14"/>
  <c r="B136" i="20" s="1"/>
  <c r="X12" i="14"/>
  <c r="A136" i="20" s="1"/>
  <c r="Z11" i="14"/>
  <c r="C135" i="20" s="1"/>
  <c r="Y11" i="14"/>
  <c r="B135" i="20" s="1"/>
  <c r="X11" i="14"/>
  <c r="A135" i="20" s="1"/>
  <c r="Z131" i="13"/>
  <c r="Y131" i="13"/>
  <c r="X131" i="13"/>
  <c r="Z130" i="13"/>
  <c r="Y130" i="13"/>
  <c r="X130" i="13"/>
  <c r="Z129" i="13"/>
  <c r="Y129" i="13"/>
  <c r="X129" i="13"/>
  <c r="Z128" i="13"/>
  <c r="Y128" i="13"/>
  <c r="X128" i="13"/>
  <c r="Z127" i="13"/>
  <c r="Y127" i="13"/>
  <c r="X127" i="13"/>
  <c r="Z126" i="13"/>
  <c r="Y126" i="13"/>
  <c r="X126" i="13"/>
  <c r="Z125" i="13"/>
  <c r="Y125" i="13"/>
  <c r="X125" i="13"/>
  <c r="Z124" i="13"/>
  <c r="Y124" i="13"/>
  <c r="X124" i="13"/>
  <c r="Z123" i="13"/>
  <c r="Y123" i="13"/>
  <c r="X123" i="13"/>
  <c r="Z122" i="13"/>
  <c r="Y122" i="13"/>
  <c r="X122" i="13"/>
  <c r="Z121" i="13"/>
  <c r="Y121" i="13"/>
  <c r="X121" i="13"/>
  <c r="Z120" i="13"/>
  <c r="Y120" i="13"/>
  <c r="X120" i="13"/>
  <c r="Z119" i="13"/>
  <c r="Y119" i="13"/>
  <c r="X119" i="13"/>
  <c r="Z118" i="13"/>
  <c r="Y118" i="13"/>
  <c r="X118" i="13"/>
  <c r="Z117" i="13"/>
  <c r="Y117" i="13"/>
  <c r="X117" i="13"/>
  <c r="Z116" i="13"/>
  <c r="Y116" i="13"/>
  <c r="X116" i="13"/>
  <c r="Z115" i="13"/>
  <c r="Y115" i="13"/>
  <c r="X115" i="13"/>
  <c r="Z114" i="13"/>
  <c r="Y114" i="13"/>
  <c r="X114" i="13"/>
  <c r="Z113" i="13"/>
  <c r="Y113" i="13"/>
  <c r="X113" i="13"/>
  <c r="Z112" i="13"/>
  <c r="Y112" i="13"/>
  <c r="X112" i="13"/>
  <c r="Z111" i="13"/>
  <c r="Y111" i="13"/>
  <c r="X111" i="13"/>
  <c r="Z110" i="13"/>
  <c r="Y110" i="13"/>
  <c r="X110" i="13"/>
  <c r="Z109" i="13"/>
  <c r="Y109" i="13"/>
  <c r="X109" i="13"/>
  <c r="Z108" i="13"/>
  <c r="Y108" i="13"/>
  <c r="X108" i="13"/>
  <c r="Z107" i="13"/>
  <c r="Y107" i="13"/>
  <c r="X107" i="13"/>
  <c r="Z106" i="13"/>
  <c r="Y106" i="13"/>
  <c r="X106" i="13"/>
  <c r="Z105" i="13"/>
  <c r="Y105" i="13"/>
  <c r="X105" i="13"/>
  <c r="Z104" i="13"/>
  <c r="Y104" i="13"/>
  <c r="X104" i="13"/>
  <c r="Z103" i="13"/>
  <c r="Y103" i="13"/>
  <c r="X103" i="13"/>
  <c r="Z102" i="13"/>
  <c r="Y102" i="13"/>
  <c r="X102" i="13"/>
  <c r="Z101" i="13"/>
  <c r="Y101" i="13"/>
  <c r="X101" i="13"/>
  <c r="Z100" i="13"/>
  <c r="Y100" i="13"/>
  <c r="X100" i="13"/>
  <c r="Z99" i="13"/>
  <c r="Y99" i="13"/>
  <c r="X99" i="13"/>
  <c r="Z98" i="13"/>
  <c r="Y98" i="13"/>
  <c r="X98" i="13"/>
  <c r="Z97" i="13"/>
  <c r="Y97" i="13"/>
  <c r="X97" i="13"/>
  <c r="Z96" i="13"/>
  <c r="Y96" i="13"/>
  <c r="X96" i="13"/>
  <c r="Z95" i="13"/>
  <c r="Y95" i="13"/>
  <c r="X95" i="13"/>
  <c r="Z94" i="13"/>
  <c r="Y94" i="13"/>
  <c r="X94" i="13"/>
  <c r="Z93" i="13"/>
  <c r="Y93" i="13"/>
  <c r="X93" i="13"/>
  <c r="Z92" i="13"/>
  <c r="Y92" i="13"/>
  <c r="X92" i="13"/>
  <c r="Z91" i="13"/>
  <c r="Y91" i="13"/>
  <c r="X91" i="13"/>
  <c r="Z90" i="13"/>
  <c r="Y90" i="13"/>
  <c r="X90" i="13"/>
  <c r="Z89" i="13"/>
  <c r="Y89" i="13"/>
  <c r="X89" i="13"/>
  <c r="Z88" i="13"/>
  <c r="Y88" i="13"/>
  <c r="X88" i="13"/>
  <c r="Z87" i="13"/>
  <c r="Y87" i="13"/>
  <c r="X87" i="13"/>
  <c r="Z86" i="13"/>
  <c r="Y86" i="13"/>
  <c r="X86" i="13"/>
  <c r="Z85" i="13"/>
  <c r="Y85" i="13"/>
  <c r="X85" i="13"/>
  <c r="Z84" i="13"/>
  <c r="Y84" i="13"/>
  <c r="X84" i="13"/>
  <c r="Z83" i="13"/>
  <c r="Y83" i="13"/>
  <c r="X83" i="13"/>
  <c r="Z79" i="13"/>
  <c r="C134" i="20" s="1"/>
  <c r="Y79" i="13"/>
  <c r="B134" i="20" s="1"/>
  <c r="X79" i="13"/>
  <c r="A134" i="20" s="1"/>
  <c r="Z78" i="13"/>
  <c r="C133" i="20" s="1"/>
  <c r="Y78" i="13"/>
  <c r="B133" i="20" s="1"/>
  <c r="X78" i="13"/>
  <c r="A133" i="20" s="1"/>
  <c r="Z77" i="13"/>
  <c r="C132" i="20" s="1"/>
  <c r="Y77" i="13"/>
  <c r="B132" i="20" s="1"/>
  <c r="X77" i="13"/>
  <c r="A132" i="20" s="1"/>
  <c r="Z76" i="13"/>
  <c r="C131" i="20" s="1"/>
  <c r="Y76" i="13"/>
  <c r="B131" i="20" s="1"/>
  <c r="X76" i="13"/>
  <c r="A131" i="20" s="1"/>
  <c r="Z75" i="13"/>
  <c r="C130" i="20" s="1"/>
  <c r="Y75" i="13"/>
  <c r="B130" i="20" s="1"/>
  <c r="X75" i="13"/>
  <c r="A130" i="20" s="1"/>
  <c r="Z74" i="13"/>
  <c r="C129" i="20" s="1"/>
  <c r="Y74" i="13"/>
  <c r="B129" i="20" s="1"/>
  <c r="X74" i="13"/>
  <c r="A129" i="20" s="1"/>
  <c r="Z73" i="13"/>
  <c r="C128" i="20" s="1"/>
  <c r="Y73" i="13"/>
  <c r="B128" i="20" s="1"/>
  <c r="X73" i="13"/>
  <c r="A128" i="20" s="1"/>
  <c r="Z72" i="13"/>
  <c r="C127" i="20" s="1"/>
  <c r="Y72" i="13"/>
  <c r="B127" i="20" s="1"/>
  <c r="X72" i="13"/>
  <c r="A127" i="20" s="1"/>
  <c r="Z71" i="13"/>
  <c r="C126" i="20" s="1"/>
  <c r="Y71" i="13"/>
  <c r="B126" i="20" s="1"/>
  <c r="X71" i="13"/>
  <c r="A126" i="20" s="1"/>
  <c r="Z70" i="13"/>
  <c r="C125" i="20" s="1"/>
  <c r="Y70" i="13"/>
  <c r="B125" i="20" s="1"/>
  <c r="X70" i="13"/>
  <c r="A125" i="20" s="1"/>
  <c r="Z69" i="13"/>
  <c r="C124" i="20" s="1"/>
  <c r="Y69" i="13"/>
  <c r="B124" i="20" s="1"/>
  <c r="X69" i="13"/>
  <c r="A124" i="20" s="1"/>
  <c r="Z68" i="13"/>
  <c r="C123" i="20" s="1"/>
  <c r="Y68" i="13"/>
  <c r="B123" i="20" s="1"/>
  <c r="X68" i="13"/>
  <c r="A123" i="20" s="1"/>
  <c r="Z67" i="13"/>
  <c r="C122" i="20" s="1"/>
  <c r="Y67" i="13"/>
  <c r="B122" i="20" s="1"/>
  <c r="X67" i="13"/>
  <c r="A122" i="20" s="1"/>
  <c r="Z66" i="13"/>
  <c r="C121" i="20" s="1"/>
  <c r="Y66" i="13"/>
  <c r="B121" i="20" s="1"/>
  <c r="X66" i="13"/>
  <c r="A121" i="20" s="1"/>
  <c r="Z65" i="13"/>
  <c r="C120" i="20" s="1"/>
  <c r="Y65" i="13"/>
  <c r="B120" i="20" s="1"/>
  <c r="X65" i="13"/>
  <c r="A120" i="20" s="1"/>
  <c r="Z50" i="13"/>
  <c r="C105" i="20" s="1"/>
  <c r="Y50" i="13"/>
  <c r="B105" i="20" s="1"/>
  <c r="X50" i="13"/>
  <c r="A105" i="20" s="1"/>
  <c r="Z47" i="13"/>
  <c r="C102" i="20" s="1"/>
  <c r="Y47" i="13"/>
  <c r="B102" i="20" s="1"/>
  <c r="X47" i="13"/>
  <c r="A102" i="20" s="1"/>
  <c r="Z46" i="13"/>
  <c r="C101" i="20" s="1"/>
  <c r="Y46" i="13"/>
  <c r="B101" i="20" s="1"/>
  <c r="X46" i="13"/>
  <c r="A101" i="20" s="1"/>
  <c r="Z45" i="13"/>
  <c r="C100" i="20" s="1"/>
  <c r="Y45" i="13"/>
  <c r="B100" i="20" s="1"/>
  <c r="X45" i="13"/>
  <c r="A100" i="20" s="1"/>
  <c r="Z43" i="13"/>
  <c r="C98" i="20" s="1"/>
  <c r="Y43" i="13"/>
  <c r="B98" i="20" s="1"/>
  <c r="X43" i="13"/>
  <c r="A98" i="20" s="1"/>
  <c r="Z42" i="13"/>
  <c r="C97" i="20" s="1"/>
  <c r="Y42" i="13"/>
  <c r="B97" i="20" s="1"/>
  <c r="X42" i="13"/>
  <c r="A97" i="20" s="1"/>
  <c r="Z41" i="13"/>
  <c r="C96" i="20" s="1"/>
  <c r="Y41" i="13"/>
  <c r="B96" i="20" s="1"/>
  <c r="X41" i="13"/>
  <c r="A96" i="20" s="1"/>
  <c r="Z40" i="13"/>
  <c r="C95" i="20" s="1"/>
  <c r="Y40" i="13"/>
  <c r="B95" i="20" s="1"/>
  <c r="X40" i="13"/>
  <c r="A95" i="20" s="1"/>
  <c r="Z39" i="13"/>
  <c r="C94" i="20" s="1"/>
  <c r="Y39" i="13"/>
  <c r="B94" i="20" s="1"/>
  <c r="X39" i="13"/>
  <c r="A94" i="20" s="1"/>
  <c r="Z38" i="13"/>
  <c r="C93" i="20" s="1"/>
  <c r="Y38" i="13"/>
  <c r="B93" i="20" s="1"/>
  <c r="X38" i="13"/>
  <c r="A93" i="20" s="1"/>
  <c r="Z37" i="13"/>
  <c r="C92" i="20" s="1"/>
  <c r="Y37" i="13"/>
  <c r="B92" i="20" s="1"/>
  <c r="X37" i="13"/>
  <c r="A92" i="20" s="1"/>
  <c r="Z36" i="13"/>
  <c r="C91" i="20" s="1"/>
  <c r="Y36" i="13"/>
  <c r="B91" i="20" s="1"/>
  <c r="X36" i="13"/>
  <c r="A91" i="20" s="1"/>
  <c r="Z35" i="13"/>
  <c r="C90" i="20" s="1"/>
  <c r="Y35" i="13"/>
  <c r="B90" i="20" s="1"/>
  <c r="X35" i="13"/>
  <c r="A90" i="20" s="1"/>
  <c r="Z34" i="13"/>
  <c r="C89" i="20" s="1"/>
  <c r="Y34" i="13"/>
  <c r="B89" i="20" s="1"/>
  <c r="X34" i="13"/>
  <c r="A89" i="20" s="1"/>
  <c r="Z33" i="13"/>
  <c r="C88" i="20" s="1"/>
  <c r="Y33" i="13"/>
  <c r="B88" i="20" s="1"/>
  <c r="X33" i="13"/>
  <c r="A88" i="20" s="1"/>
  <c r="Z32" i="13"/>
  <c r="C87" i="20" s="1"/>
  <c r="Y32" i="13"/>
  <c r="B87" i="20" s="1"/>
  <c r="X32" i="13"/>
  <c r="A87" i="20" s="1"/>
  <c r="Z30" i="13"/>
  <c r="C85" i="20" s="1"/>
  <c r="Y30" i="13"/>
  <c r="B85" i="20" s="1"/>
  <c r="X30" i="13"/>
  <c r="A85" i="20" s="1"/>
  <c r="Z29" i="13"/>
  <c r="C84" i="20" s="1"/>
  <c r="Y29" i="13"/>
  <c r="B84" i="20" s="1"/>
  <c r="X29" i="13"/>
  <c r="A84" i="20" s="1"/>
  <c r="Z28" i="13"/>
  <c r="C83" i="20" s="1"/>
  <c r="Y28" i="13"/>
  <c r="B83" i="20" s="1"/>
  <c r="X28" i="13"/>
  <c r="A83" i="20" s="1"/>
  <c r="Z27" i="13"/>
  <c r="C82" i="20" s="1"/>
  <c r="Y27" i="13"/>
  <c r="B82" i="20" s="1"/>
  <c r="X27" i="13"/>
  <c r="A82" i="20" s="1"/>
  <c r="Z26" i="13"/>
  <c r="C81" i="20" s="1"/>
  <c r="Y26" i="13"/>
  <c r="B81" i="20" s="1"/>
  <c r="X26" i="13"/>
  <c r="A81" i="20" s="1"/>
  <c r="Z25" i="13"/>
  <c r="C80" i="20" s="1"/>
  <c r="Y25" i="13"/>
  <c r="B80" i="20" s="1"/>
  <c r="X25" i="13"/>
  <c r="A80" i="20" s="1"/>
  <c r="Z24" i="13"/>
  <c r="C79" i="20" s="1"/>
  <c r="Y24" i="13"/>
  <c r="B79" i="20" s="1"/>
  <c r="X24" i="13"/>
  <c r="A79" i="20" s="1"/>
  <c r="Z23" i="13"/>
  <c r="C78" i="20" s="1"/>
  <c r="Y23" i="13"/>
  <c r="B78" i="20" s="1"/>
  <c r="X23" i="13"/>
  <c r="A78" i="20" s="1"/>
  <c r="Z22" i="13"/>
  <c r="C77" i="20" s="1"/>
  <c r="Y22" i="13"/>
  <c r="B77" i="20" s="1"/>
  <c r="X22" i="13"/>
  <c r="A77" i="20" s="1"/>
  <c r="Z19" i="13"/>
  <c r="C74" i="20" s="1"/>
  <c r="Y19" i="13"/>
  <c r="B74" i="20" s="1"/>
  <c r="X19" i="13"/>
  <c r="A74" i="20" s="1"/>
  <c r="Z18" i="13"/>
  <c r="C73" i="20" s="1"/>
  <c r="Y18" i="13"/>
  <c r="B73" i="20" s="1"/>
  <c r="X18" i="13"/>
  <c r="A73" i="20" s="1"/>
  <c r="Z17" i="13"/>
  <c r="C72" i="20" s="1"/>
  <c r="Y17" i="13"/>
  <c r="B72" i="20" s="1"/>
  <c r="X17" i="13"/>
  <c r="A72" i="20" s="1"/>
  <c r="Z16" i="13"/>
  <c r="C71" i="20" s="1"/>
  <c r="Y16" i="13"/>
  <c r="B71" i="20" s="1"/>
  <c r="X16" i="13"/>
  <c r="A71" i="20" s="1"/>
  <c r="Z15" i="13"/>
  <c r="Y15" i="13"/>
  <c r="X15" i="13"/>
  <c r="Z14" i="13"/>
  <c r="Y14" i="13"/>
  <c r="X14" i="13"/>
  <c r="Z13" i="13"/>
  <c r="Y13" i="13"/>
  <c r="X13" i="13"/>
  <c r="Z12" i="13"/>
  <c r="Y12" i="13"/>
  <c r="X12" i="13"/>
  <c r="Z11" i="13"/>
  <c r="Y11" i="13"/>
  <c r="X11" i="13"/>
  <c r="X45" i="11"/>
  <c r="A36" i="20" s="1"/>
  <c r="Y45" i="11"/>
  <c r="B36" i="20" s="1"/>
  <c r="Z45" i="11"/>
  <c r="C36" i="20" s="1"/>
  <c r="X46" i="11"/>
  <c r="A37" i="20" s="1"/>
  <c r="Y46" i="11"/>
  <c r="B37" i="20" s="1"/>
  <c r="Z46" i="11"/>
  <c r="C37" i="20" s="1"/>
  <c r="X47" i="11"/>
  <c r="A38" i="20" s="1"/>
  <c r="Y47" i="11"/>
  <c r="B38" i="20" s="1"/>
  <c r="Z47" i="11"/>
  <c r="C38" i="20" s="1"/>
  <c r="X73" i="11"/>
  <c r="A64" i="20" s="1"/>
  <c r="Y73" i="11"/>
  <c r="B64" i="20" s="1"/>
  <c r="Z73" i="11"/>
  <c r="C64" i="20" s="1"/>
  <c r="X74" i="11"/>
  <c r="A65" i="20" s="1"/>
  <c r="Y74" i="11"/>
  <c r="B65" i="20" s="1"/>
  <c r="Z74" i="11"/>
  <c r="C65" i="20" s="1"/>
  <c r="X75" i="11"/>
  <c r="A66" i="20" s="1"/>
  <c r="Y75" i="11"/>
  <c r="B66" i="20" s="1"/>
  <c r="Z75" i="11"/>
  <c r="C66" i="20" s="1"/>
  <c r="X76" i="11"/>
  <c r="A67" i="20" s="1"/>
  <c r="Y76" i="11"/>
  <c r="B67" i="20" s="1"/>
  <c r="Z76" i="11"/>
  <c r="C67" i="20" s="1"/>
  <c r="X77" i="11"/>
  <c r="A68" i="20" s="1"/>
  <c r="Y77" i="11"/>
  <c r="B68" i="20" s="1"/>
  <c r="Z77" i="11"/>
  <c r="C68" i="20" s="1"/>
  <c r="X78" i="11"/>
  <c r="A69" i="20" s="1"/>
  <c r="Y78" i="11"/>
  <c r="B69" i="20" s="1"/>
  <c r="Z78" i="11"/>
  <c r="C69" i="20" s="1"/>
  <c r="X79" i="11"/>
  <c r="A70" i="20" s="1"/>
  <c r="Y79" i="11"/>
  <c r="B70" i="20" s="1"/>
  <c r="Z79" i="11"/>
  <c r="C70" i="20" s="1"/>
  <c r="X82" i="11"/>
  <c r="Y82" i="11"/>
  <c r="Z82" i="11"/>
  <c r="X83" i="11"/>
  <c r="Y83" i="11"/>
  <c r="Z83" i="11"/>
  <c r="X84" i="11"/>
  <c r="Y84" i="11"/>
  <c r="Z84" i="11"/>
  <c r="X85" i="11"/>
  <c r="Y85" i="11"/>
  <c r="Z85" i="11"/>
  <c r="X86" i="11"/>
  <c r="Y86" i="11"/>
  <c r="Z86" i="11"/>
  <c r="X87" i="11"/>
  <c r="Y87" i="11"/>
  <c r="Z87" i="11"/>
  <c r="X88" i="11"/>
  <c r="Y88" i="11"/>
  <c r="Z88" i="11"/>
  <c r="X89" i="11"/>
  <c r="Y89" i="11"/>
  <c r="Z89" i="11"/>
  <c r="X90" i="11"/>
  <c r="Y90" i="11"/>
  <c r="Z90" i="11"/>
  <c r="X91" i="11"/>
  <c r="Y91" i="11"/>
  <c r="Z91" i="11"/>
  <c r="X92" i="11"/>
  <c r="Y92" i="11"/>
  <c r="Z92" i="11"/>
  <c r="X93" i="11"/>
  <c r="Y93" i="11"/>
  <c r="Z93" i="11"/>
  <c r="X94" i="11"/>
  <c r="Y94" i="11"/>
  <c r="Z94" i="11"/>
  <c r="X95" i="11"/>
  <c r="Y95" i="11"/>
  <c r="Z95" i="11"/>
  <c r="X96" i="11"/>
  <c r="Y96" i="11"/>
  <c r="Z96" i="11"/>
  <c r="X97" i="11"/>
  <c r="Y97" i="11"/>
  <c r="Z97" i="11"/>
  <c r="X98" i="11"/>
  <c r="Y98" i="11"/>
  <c r="Z98" i="11"/>
  <c r="X99" i="11"/>
  <c r="Y99" i="11"/>
  <c r="Z99" i="11"/>
  <c r="X100" i="11"/>
  <c r="Y100" i="11"/>
  <c r="Z100" i="11"/>
  <c r="X101" i="11"/>
  <c r="Y101" i="11"/>
  <c r="Z101" i="11"/>
  <c r="X102" i="11"/>
  <c r="Y102" i="11"/>
  <c r="Z102" i="11"/>
  <c r="X103" i="11"/>
  <c r="Y103" i="11"/>
  <c r="Z103" i="11"/>
  <c r="X104" i="11"/>
  <c r="Y104" i="11"/>
  <c r="Z104" i="11"/>
  <c r="X105" i="11"/>
  <c r="Y105" i="11"/>
  <c r="Z105" i="11"/>
  <c r="X106" i="11"/>
  <c r="Y106" i="11"/>
  <c r="Z106" i="11"/>
  <c r="X107" i="11"/>
  <c r="Y107" i="11"/>
  <c r="Z107" i="11"/>
  <c r="X108" i="11"/>
  <c r="Y108" i="11"/>
  <c r="Z108" i="11"/>
  <c r="X109" i="11"/>
  <c r="Y109" i="11"/>
  <c r="Z109" i="11"/>
  <c r="X110" i="11"/>
  <c r="Y110" i="11"/>
  <c r="Z110" i="11"/>
  <c r="X111" i="11"/>
  <c r="Y111" i="11"/>
  <c r="Z111" i="11"/>
  <c r="X112" i="11"/>
  <c r="Y112" i="11"/>
  <c r="Z112" i="11"/>
  <c r="X113" i="11"/>
  <c r="Y113" i="11"/>
  <c r="Z113" i="11"/>
  <c r="X114" i="11"/>
  <c r="Y114" i="11"/>
  <c r="Z114" i="11"/>
  <c r="X115" i="11"/>
  <c r="Y115" i="11"/>
  <c r="Z115" i="11"/>
  <c r="X116" i="11"/>
  <c r="Y116" i="11"/>
  <c r="Z116" i="11"/>
  <c r="X117" i="11"/>
  <c r="Y117" i="11"/>
  <c r="Z117" i="11"/>
  <c r="X118" i="11"/>
  <c r="Y118" i="11"/>
  <c r="Z118" i="11"/>
  <c r="X119" i="11"/>
  <c r="Y119" i="11"/>
  <c r="Z119" i="11"/>
  <c r="X12" i="11"/>
  <c r="A3" i="20" s="1"/>
  <c r="Y12" i="11"/>
  <c r="B3" i="20" s="1"/>
  <c r="Z12" i="11"/>
  <c r="C3" i="20" s="1"/>
  <c r="X13" i="11"/>
  <c r="A4" i="20" s="1"/>
  <c r="Y13" i="11"/>
  <c r="B4" i="20" s="1"/>
  <c r="Z13" i="11"/>
  <c r="C4" i="20" s="1"/>
  <c r="X14" i="11"/>
  <c r="A5" i="20" s="1"/>
  <c r="Y14" i="11"/>
  <c r="B5" i="20" s="1"/>
  <c r="Z14" i="11"/>
  <c r="C5" i="20" s="1"/>
  <c r="X15" i="11"/>
  <c r="A6" i="20" s="1"/>
  <c r="Y15" i="11"/>
  <c r="B6" i="20" s="1"/>
  <c r="Z15" i="11"/>
  <c r="C6" i="20" s="1"/>
  <c r="X16" i="11"/>
  <c r="A7" i="20" s="1"/>
  <c r="Y16" i="11"/>
  <c r="B7" i="20" s="1"/>
  <c r="Z16" i="11"/>
  <c r="C7" i="20" s="1"/>
  <c r="X17" i="11"/>
  <c r="A8" i="20" s="1"/>
  <c r="Y17" i="11"/>
  <c r="B8" i="20" s="1"/>
  <c r="Z17" i="11"/>
  <c r="C8" i="20" s="1"/>
  <c r="X18" i="11"/>
  <c r="A9" i="20" s="1"/>
  <c r="Y18" i="11"/>
  <c r="B9" i="20" s="1"/>
  <c r="Z18" i="11"/>
  <c r="C9" i="20" s="1"/>
  <c r="X19" i="11"/>
  <c r="A10" i="20" s="1"/>
  <c r="Y19" i="11"/>
  <c r="B10" i="20" s="1"/>
  <c r="Z19" i="11"/>
  <c r="C10" i="20" s="1"/>
  <c r="X22" i="11"/>
  <c r="A13" i="20" s="1"/>
  <c r="Y22" i="11"/>
  <c r="B13" i="20" s="1"/>
  <c r="Z22" i="11"/>
  <c r="C13" i="20" s="1"/>
  <c r="X23" i="11"/>
  <c r="A14" i="20" s="1"/>
  <c r="Y23" i="11"/>
  <c r="B14" i="20" s="1"/>
  <c r="Z23" i="11"/>
  <c r="C14" i="20" s="1"/>
  <c r="X24" i="11"/>
  <c r="A15" i="20" s="1"/>
  <c r="Y24" i="11"/>
  <c r="B15" i="20" s="1"/>
  <c r="Z24" i="11"/>
  <c r="C15" i="20" s="1"/>
  <c r="X25" i="11"/>
  <c r="A16" i="20" s="1"/>
  <c r="Y25" i="11"/>
  <c r="B16" i="20" s="1"/>
  <c r="Z25" i="11"/>
  <c r="C16" i="20" s="1"/>
  <c r="X26" i="11"/>
  <c r="A17" i="20" s="1"/>
  <c r="Y26" i="11"/>
  <c r="B17" i="20" s="1"/>
  <c r="Z26" i="11"/>
  <c r="C17" i="20" s="1"/>
  <c r="X27" i="11"/>
  <c r="A18" i="20" s="1"/>
  <c r="Y27" i="11"/>
  <c r="B18" i="20" s="1"/>
  <c r="Z27" i="11"/>
  <c r="C18" i="20" s="1"/>
  <c r="X28" i="11"/>
  <c r="A19" i="20" s="1"/>
  <c r="Y28" i="11"/>
  <c r="B19" i="20" s="1"/>
  <c r="Z28" i="11"/>
  <c r="C19" i="20" s="1"/>
  <c r="X29" i="11"/>
  <c r="A20" i="20" s="1"/>
  <c r="Y29" i="11"/>
  <c r="B20" i="20" s="1"/>
  <c r="Z29" i="11"/>
  <c r="C20" i="20" s="1"/>
  <c r="X30" i="11"/>
  <c r="A21" i="20" s="1"/>
  <c r="Y30" i="11"/>
  <c r="B21" i="20" s="1"/>
  <c r="Z30" i="11"/>
  <c r="C21" i="20" s="1"/>
  <c r="X32" i="11"/>
  <c r="A23" i="20" s="1"/>
  <c r="Y32" i="11"/>
  <c r="B23" i="20" s="1"/>
  <c r="Z32" i="11"/>
  <c r="C23" i="20" s="1"/>
  <c r="X33" i="11"/>
  <c r="A24" i="20" s="1"/>
  <c r="Y33" i="11"/>
  <c r="B24" i="20" s="1"/>
  <c r="Z33" i="11"/>
  <c r="C24" i="20" s="1"/>
  <c r="X34" i="11"/>
  <c r="A25" i="20" s="1"/>
  <c r="Y34" i="11"/>
  <c r="B25" i="20" s="1"/>
  <c r="Z34" i="11"/>
  <c r="C25" i="20" s="1"/>
  <c r="X35" i="11"/>
  <c r="A26" i="20" s="1"/>
  <c r="Y35" i="11"/>
  <c r="B26" i="20" s="1"/>
  <c r="Z35" i="11"/>
  <c r="C26" i="20" s="1"/>
  <c r="X36" i="11"/>
  <c r="A27" i="20" s="1"/>
  <c r="Y36" i="11"/>
  <c r="B27" i="20" s="1"/>
  <c r="Z36" i="11"/>
  <c r="C27" i="20" s="1"/>
  <c r="X37" i="11"/>
  <c r="A28" i="20" s="1"/>
  <c r="Y37" i="11"/>
  <c r="B28" i="20" s="1"/>
  <c r="Z37" i="11"/>
  <c r="C28" i="20" s="1"/>
  <c r="X38" i="11"/>
  <c r="A29" i="20" s="1"/>
  <c r="Y38" i="11"/>
  <c r="B29" i="20" s="1"/>
  <c r="Z38" i="11"/>
  <c r="C29" i="20" s="1"/>
  <c r="X39" i="11"/>
  <c r="A30" i="20" s="1"/>
  <c r="Y39" i="11"/>
  <c r="B30" i="20" s="1"/>
  <c r="Z39" i="11"/>
  <c r="C30" i="20" s="1"/>
  <c r="X40" i="11"/>
  <c r="A31" i="20" s="1"/>
  <c r="Y40" i="11"/>
  <c r="B31" i="20" s="1"/>
  <c r="Z40" i="11"/>
  <c r="C31" i="20" s="1"/>
  <c r="X41" i="11"/>
  <c r="A32" i="20" s="1"/>
  <c r="Y41" i="11"/>
  <c r="B32" i="20" s="1"/>
  <c r="Z41" i="11"/>
  <c r="C32" i="20" s="1"/>
  <c r="X42" i="11"/>
  <c r="A33" i="20" s="1"/>
  <c r="Y42" i="11"/>
  <c r="B33" i="20" s="1"/>
  <c r="Z42" i="11"/>
  <c r="C33" i="20" s="1"/>
  <c r="X43" i="11"/>
  <c r="A34" i="20" s="1"/>
  <c r="Y43" i="11"/>
  <c r="B34" i="20" s="1"/>
  <c r="Z43" i="11"/>
  <c r="C34" i="20" s="1"/>
  <c r="X11" i="11"/>
  <c r="A2" i="20" s="1"/>
  <c r="Y11" i="11"/>
  <c r="B2" i="20" s="1"/>
  <c r="Z11" i="11"/>
  <c r="C2" i="20" s="1"/>
  <c r="Z131" i="11"/>
  <c r="Y131" i="11"/>
  <c r="X131" i="11"/>
  <c r="Z130" i="11"/>
  <c r="Y130" i="11"/>
  <c r="X130" i="11"/>
  <c r="Z129" i="11"/>
  <c r="Y129" i="11"/>
  <c r="X129" i="11"/>
  <c r="Z128" i="11"/>
  <c r="Y128" i="11"/>
  <c r="X128" i="11"/>
  <c r="Z127" i="11"/>
  <c r="Y127" i="11"/>
  <c r="X127" i="11"/>
  <c r="Z126" i="11"/>
  <c r="Y126" i="11"/>
  <c r="X126" i="11"/>
  <c r="Z125" i="11"/>
  <c r="Y125" i="11"/>
  <c r="X125" i="11"/>
  <c r="Z124" i="11"/>
  <c r="Y124" i="11"/>
  <c r="X124" i="11"/>
  <c r="Z123" i="11"/>
  <c r="Y123" i="11"/>
  <c r="X123" i="11"/>
  <c r="Z122" i="11"/>
  <c r="Y122" i="11"/>
  <c r="X122" i="11"/>
  <c r="Z121" i="11"/>
  <c r="Y121" i="11"/>
  <c r="X121" i="11"/>
  <c r="Z120" i="11"/>
  <c r="Y120" i="11"/>
  <c r="X120" i="11"/>
  <c r="BI2" i="18"/>
  <c r="AZ2" i="18"/>
  <c r="O2" i="18"/>
  <c r="L2" i="18"/>
  <c r="K2" i="18"/>
  <c r="I2" i="18"/>
  <c r="T41" i="1"/>
  <c r="Q41" i="1"/>
  <c r="N41" i="1"/>
  <c r="Y41" i="1" s="1"/>
  <c r="D2" i="18"/>
  <c r="AC11" i="1"/>
  <c r="C2" i="18" s="1"/>
  <c r="A160" i="20" l="1"/>
  <c r="AB109" i="15" a="1"/>
  <c r="AB109" i="15" s="1"/>
  <c r="AB104" i="15" a="1"/>
  <c r="AB104" i="15" s="1"/>
  <c r="AB86" i="15" a="1"/>
  <c r="AB86" i="15" s="1"/>
  <c r="AB96" i="15" a="1"/>
  <c r="AB96" i="15" s="1"/>
  <c r="AB77" i="15" a="1"/>
  <c r="AB77" i="15" s="1"/>
  <c r="AB93" i="15" a="1"/>
  <c r="AB93" i="15" s="1"/>
  <c r="AB76" i="15" a="1"/>
  <c r="AB76" i="15" s="1"/>
  <c r="AB92" i="15" a="1"/>
  <c r="AB92" i="15" s="1"/>
  <c r="AB75" i="15" a="1"/>
  <c r="AB75" i="15" s="1"/>
  <c r="AB91" i="15" a="1"/>
  <c r="AB91" i="15" s="1"/>
  <c r="AB83" i="15" a="1"/>
  <c r="AB83" i="15" s="1"/>
  <c r="AB110" i="15" a="1"/>
  <c r="AB110" i="15" s="1"/>
  <c r="AB74" i="15" a="1"/>
  <c r="AB74" i="15" s="1"/>
  <c r="AB90" i="15" a="1"/>
  <c r="AB90" i="15" s="1"/>
  <c r="AB106" i="15" a="1"/>
  <c r="AB106" i="15" s="1"/>
  <c r="AB81" i="15" a="1"/>
  <c r="AB81" i="15" s="1"/>
  <c r="AB105" i="15" a="1"/>
  <c r="AB105" i="15" s="1"/>
  <c r="AB80" i="15" a="1"/>
  <c r="AB80" i="15" s="1"/>
  <c r="AB111" i="15" a="1"/>
  <c r="AB111" i="15" s="1"/>
  <c r="AB79" i="15" a="1"/>
  <c r="AB79" i="15" s="1"/>
  <c r="AB99" i="15" a="1"/>
  <c r="AB99" i="15" s="1"/>
  <c r="AB107" i="15" a="1"/>
  <c r="AB107" i="15" s="1"/>
  <c r="AB78" i="15" a="1"/>
  <c r="AB78" i="15" s="1"/>
  <c r="AB98" i="15" a="1"/>
  <c r="AB98" i="15" s="1"/>
  <c r="AB103" i="15" a="1"/>
  <c r="AB103" i="15" s="1"/>
  <c r="AB85" i="15" a="1"/>
  <c r="AB85" i="15" s="1"/>
  <c r="AB102" i="15" a="1"/>
  <c r="AB102" i="15" s="1"/>
  <c r="AB84" i="15" a="1"/>
  <c r="AB84" i="15" s="1"/>
  <c r="AB101" i="15" a="1"/>
  <c r="AB101" i="15" s="1"/>
  <c r="AB108" i="15" a="1"/>
  <c r="AB108" i="15" s="1"/>
  <c r="AB82" i="15" a="1"/>
  <c r="AB82" i="15" s="1"/>
  <c r="AB97" i="15" a="1"/>
  <c r="AB97" i="15" s="1"/>
  <c r="AB73" i="15" a="1"/>
  <c r="AB73" i="15" s="1"/>
  <c r="AB89" i="15" a="1"/>
  <c r="AB89" i="15" s="1"/>
  <c r="AB72" i="15" a="1"/>
  <c r="AB72" i="15" s="1"/>
  <c r="AB88" i="15" a="1"/>
  <c r="AB88" i="15" s="1"/>
  <c r="AB100" i="15" a="1"/>
  <c r="AB100" i="15" s="1"/>
  <c r="AB87" i="15" a="1"/>
  <c r="AB87" i="15" s="1"/>
  <c r="AB94" i="15" a="1"/>
  <c r="AB94" i="15" s="1"/>
  <c r="AB95" i="15" a="1"/>
  <c r="AB95" i="15" s="1"/>
  <c r="B160" i="20"/>
  <c r="AC111" i="15" a="1"/>
  <c r="AC111" i="15" s="1"/>
  <c r="AC79" i="15" a="1"/>
  <c r="AC79" i="15" s="1"/>
  <c r="AC109" i="15" a="1"/>
  <c r="AC109" i="15" s="1"/>
  <c r="AC104" i="15" a="1"/>
  <c r="AC104" i="15" s="1"/>
  <c r="AC86" i="15" a="1"/>
  <c r="AC86" i="15" s="1"/>
  <c r="AC106" i="15" a="1"/>
  <c r="AC106" i="15" s="1"/>
  <c r="AC81" i="15" a="1"/>
  <c r="AC81" i="15" s="1"/>
  <c r="AC97" i="15" a="1"/>
  <c r="AC97" i="15" s="1"/>
  <c r="AC76" i="15" a="1"/>
  <c r="AC76" i="15" s="1"/>
  <c r="AC92" i="15" a="1"/>
  <c r="AC92" i="15" s="1"/>
  <c r="AC101" i="15" a="1"/>
  <c r="AC101" i="15" s="1"/>
  <c r="AC83" i="15" a="1"/>
  <c r="AC83" i="15" s="1"/>
  <c r="AC110" i="15" a="1"/>
  <c r="AC110" i="15" s="1"/>
  <c r="AC74" i="15" a="1"/>
  <c r="AC74" i="15" s="1"/>
  <c r="AC90" i="15" a="1"/>
  <c r="AC90" i="15" s="1"/>
  <c r="AC103" i="15" a="1"/>
  <c r="AC103" i="15" s="1"/>
  <c r="AC85" i="15" a="1"/>
  <c r="AC85" i="15" s="1"/>
  <c r="AC105" i="15" a="1"/>
  <c r="AC105" i="15" s="1"/>
  <c r="AC80" i="15" a="1"/>
  <c r="AC80" i="15" s="1"/>
  <c r="AC96" i="15" a="1"/>
  <c r="AC96" i="15" s="1"/>
  <c r="AC100" i="15" a="1"/>
  <c r="AC100" i="15" s="1"/>
  <c r="AC87" i="15" a="1"/>
  <c r="AC87" i="15" s="1"/>
  <c r="AC107" i="15" a="1"/>
  <c r="AC107" i="15" s="1"/>
  <c r="AC78" i="15" a="1"/>
  <c r="AC78" i="15" s="1"/>
  <c r="AC94" i="15" a="1"/>
  <c r="AC94" i="15" s="1"/>
  <c r="AC73" i="15" a="1"/>
  <c r="AC73" i="15" s="1"/>
  <c r="AC89" i="15" a="1"/>
  <c r="AC89" i="15" s="1"/>
  <c r="AC102" i="15" a="1"/>
  <c r="AC102" i="15" s="1"/>
  <c r="AC84" i="15" a="1"/>
  <c r="AC84" i="15" s="1"/>
  <c r="AC91" i="15" a="1"/>
  <c r="AC91" i="15" s="1"/>
  <c r="AC75" i="15" a="1"/>
  <c r="AC75" i="15" s="1"/>
  <c r="AC95" i="15" a="1"/>
  <c r="AC95" i="15" s="1"/>
  <c r="AC108" i="15" a="1"/>
  <c r="AC108" i="15" s="1"/>
  <c r="AC82" i="15" a="1"/>
  <c r="AC82" i="15" s="1"/>
  <c r="AC98" i="15" a="1"/>
  <c r="AC98" i="15" s="1"/>
  <c r="AC77" i="15" a="1"/>
  <c r="AC77" i="15" s="1"/>
  <c r="AC93" i="15" a="1"/>
  <c r="AC93" i="15" s="1"/>
  <c r="AC72" i="15" a="1"/>
  <c r="AC72" i="15" s="1"/>
  <c r="AC88" i="15" a="1"/>
  <c r="AC88" i="15" s="1"/>
  <c r="AC99" i="15" a="1"/>
  <c r="AC99" i="15" s="1"/>
  <c r="C160" i="20"/>
  <c r="G9" i="20" s="1" a="1"/>
  <c r="G9" i="20" s="1"/>
  <c r="AD105" i="15" a="1"/>
  <c r="AD105" i="15" s="1"/>
  <c r="AD80" i="15" a="1"/>
  <c r="AD80" i="15" s="1"/>
  <c r="AD111" i="15" a="1"/>
  <c r="AD111" i="15" s="1"/>
  <c r="AD79" i="15" a="1"/>
  <c r="AD79" i="15" s="1"/>
  <c r="AD95" i="15" a="1"/>
  <c r="AD95" i="15" s="1"/>
  <c r="AD108" i="15" a="1"/>
  <c r="AD108" i="15" s="1"/>
  <c r="AD82" i="15" a="1"/>
  <c r="AD82" i="15" s="1"/>
  <c r="AD106" i="15" a="1"/>
  <c r="AD106" i="15" s="1"/>
  <c r="AD77" i="15" a="1"/>
  <c r="AD77" i="15" s="1"/>
  <c r="AD93" i="15" a="1"/>
  <c r="AD93" i="15" s="1"/>
  <c r="AD102" i="15" a="1"/>
  <c r="AD102" i="15" s="1"/>
  <c r="AD84" i="15" a="1"/>
  <c r="AD84" i="15" s="1"/>
  <c r="AD101" i="15" a="1"/>
  <c r="AD101" i="15" s="1"/>
  <c r="AD83" i="15" a="1"/>
  <c r="AD83" i="15" s="1"/>
  <c r="AD98" i="15" a="1"/>
  <c r="AD98" i="15" s="1"/>
  <c r="AD104" i="15" a="1"/>
  <c r="AD104" i="15" s="1"/>
  <c r="AD86" i="15" a="1"/>
  <c r="AD86" i="15" s="1"/>
  <c r="AD107" i="15" a="1"/>
  <c r="AD107" i="15" s="1"/>
  <c r="AD81" i="15" a="1"/>
  <c r="AD81" i="15" s="1"/>
  <c r="AD97" i="15" a="1"/>
  <c r="AD97" i="15" s="1"/>
  <c r="AD72" i="15" a="1"/>
  <c r="AD72" i="15" s="1"/>
  <c r="AD88" i="15" a="1"/>
  <c r="AD88" i="15" s="1"/>
  <c r="AD100" i="15" a="1"/>
  <c r="AD100" i="15" s="1"/>
  <c r="AD87" i="15" a="1"/>
  <c r="AD87" i="15" s="1"/>
  <c r="AD109" i="15" a="1"/>
  <c r="AD109" i="15" s="1"/>
  <c r="AD74" i="15" a="1"/>
  <c r="AD74" i="15" s="1"/>
  <c r="AD90" i="15" a="1"/>
  <c r="AD90" i="15" s="1"/>
  <c r="AD103" i="15" a="1"/>
  <c r="AD103" i="15" s="1"/>
  <c r="AD85" i="15" a="1"/>
  <c r="AD85" i="15" s="1"/>
  <c r="AD96" i="15" a="1"/>
  <c r="AD96" i="15" s="1"/>
  <c r="AD76" i="15" a="1"/>
  <c r="AD76" i="15" s="1"/>
  <c r="AD92" i="15" a="1"/>
  <c r="AD92" i="15" s="1"/>
  <c r="AD75" i="15" a="1"/>
  <c r="AD75" i="15" s="1"/>
  <c r="AD91" i="15" a="1"/>
  <c r="AD91" i="15" s="1"/>
  <c r="AD110" i="15" a="1"/>
  <c r="AD110" i="15" s="1"/>
  <c r="AD78" i="15" a="1"/>
  <c r="AD78" i="15" s="1"/>
  <c r="AD94" i="15" a="1"/>
  <c r="AD94" i="15" s="1"/>
  <c r="AD73" i="15" a="1"/>
  <c r="AD73" i="15" s="1"/>
  <c r="AD89" i="15" a="1"/>
  <c r="AD89" i="15" s="1"/>
  <c r="AD99" i="15" a="1"/>
  <c r="AD99" i="15" s="1"/>
  <c r="G71" i="20" a="1"/>
  <c r="G71" i="20" s="1"/>
  <c r="G110" i="20" a="1"/>
  <c r="G110" i="20" s="1"/>
  <c r="G135" i="20" a="1"/>
  <c r="G135" i="20" s="1"/>
  <c r="G136" i="20" a="1"/>
  <c r="G136" i="20" s="1"/>
  <c r="G21" i="20" a="1"/>
  <c r="G21" i="20" s="1"/>
  <c r="G29" i="20" a="1"/>
  <c r="G29" i="20" s="1"/>
  <c r="G68" i="20" a="1"/>
  <c r="G68" i="20" s="1"/>
  <c r="G85" i="20" a="1"/>
  <c r="G85" i="20" s="1"/>
  <c r="G105" i="20" a="1"/>
  <c r="G105" i="20" s="1"/>
  <c r="G113" i="20" a="1"/>
  <c r="G113" i="20" s="1"/>
  <c r="G122" i="20" a="1"/>
  <c r="G122" i="20" s="1"/>
  <c r="G124" i="20" a="1"/>
  <c r="G124" i="20" s="1"/>
  <c r="G133" i="20" a="1"/>
  <c r="G133" i="20" s="1"/>
  <c r="G146" i="20" a="1"/>
  <c r="G146" i="20" s="1"/>
  <c r="G148" i="20" a="1"/>
  <c r="G148" i="20" s="1"/>
  <c r="G149" i="20" a="1"/>
  <c r="G149" i="20" s="1"/>
  <c r="G150" i="20" a="1"/>
  <c r="G150" i="20" s="1"/>
  <c r="G165" i="20" a="1"/>
  <c r="G165" i="20" s="1"/>
  <c r="G165" i="19" s="1"/>
  <c r="G166" i="20" a="1"/>
  <c r="G166" i="20" s="1"/>
  <c r="G166" i="19" s="1"/>
  <c r="G167" i="20" a="1"/>
  <c r="G167" i="20" s="1"/>
  <c r="G167" i="19" s="1"/>
  <c r="G168" i="20" a="1"/>
  <c r="G168" i="20" s="1"/>
  <c r="G168" i="19" s="1"/>
  <c r="G169" i="20" a="1"/>
  <c r="G169" i="20" s="1"/>
  <c r="G169" i="19" s="1"/>
  <c r="G170" i="20" a="1"/>
  <c r="G170" i="20" s="1"/>
  <c r="G170" i="19" s="1"/>
  <c r="G212" i="20" a="1"/>
  <c r="G212" i="20" s="1"/>
  <c r="G212" i="19" s="1"/>
  <c r="G213" i="20" a="1"/>
  <c r="G213" i="20" s="1"/>
  <c r="G213" i="19" s="1"/>
  <c r="G22" i="20" a="1"/>
  <c r="G22" i="20" s="1"/>
  <c r="G30" i="20" a="1"/>
  <c r="G30" i="20" s="1"/>
  <c r="G34" i="20" a="1"/>
  <c r="G34" i="20" s="1"/>
  <c r="G69" i="20" a="1"/>
  <c r="G69" i="20" s="1"/>
  <c r="G94" i="20" a="1"/>
  <c r="G94" i="20" s="1"/>
  <c r="G96" i="20" a="1"/>
  <c r="G96" i="20" s="1"/>
  <c r="G98" i="20" a="1"/>
  <c r="G98" i="20" s="1"/>
  <c r="G102" i="20" a="1"/>
  <c r="G102" i="20" s="1"/>
  <c r="G106" i="20" a="1"/>
  <c r="G106" i="20" s="1"/>
  <c r="G107" i="20" a="1"/>
  <c r="G107" i="20" s="1"/>
  <c r="G114" i="20" a="1"/>
  <c r="G114" i="20" s="1"/>
  <c r="G115" i="20" a="1"/>
  <c r="G115" i="20" s="1"/>
  <c r="G127" i="20" a="1"/>
  <c r="G127" i="20" s="1"/>
  <c r="G128" i="20" a="1"/>
  <c r="G128" i="20" s="1"/>
  <c r="G129" i="20" a="1"/>
  <c r="G129" i="20" s="1"/>
  <c r="G131" i="20" a="1"/>
  <c r="G131" i="20" s="1"/>
  <c r="G143" i="20" a="1"/>
  <c r="G143" i="20" s="1"/>
  <c r="G144" i="20" a="1"/>
  <c r="G144" i="20" s="1"/>
  <c r="G145" i="20" a="1"/>
  <c r="G145" i="20" s="1"/>
  <c r="G147" i="20" a="1"/>
  <c r="G147" i="20" s="1"/>
  <c r="G159" i="20" a="1"/>
  <c r="G159" i="20" s="1"/>
  <c r="G160" i="20" a="1"/>
  <c r="G160" i="20" s="1"/>
  <c r="G161" i="20" a="1"/>
  <c r="G161" i="20" s="1"/>
  <c r="G161" i="19" s="1"/>
  <c r="G163" i="20" a="1"/>
  <c r="G163" i="20" s="1"/>
  <c r="G163" i="19" s="1"/>
  <c r="G171" i="20" a="1"/>
  <c r="G171" i="20" s="1"/>
  <c r="G171" i="19" s="1"/>
  <c r="G173" i="20" a="1"/>
  <c r="G173" i="20" s="1"/>
  <c r="G173" i="19" s="1"/>
  <c r="G174" i="20" a="1"/>
  <c r="G174" i="20" s="1"/>
  <c r="G174" i="19" s="1"/>
  <c r="G175" i="20" a="1"/>
  <c r="G175" i="20" s="1"/>
  <c r="G175" i="19" s="1"/>
  <c r="G176" i="20" a="1"/>
  <c r="G176" i="20" s="1"/>
  <c r="G176" i="19" s="1"/>
  <c r="G177" i="20" a="1"/>
  <c r="G177" i="20" s="1"/>
  <c r="G177" i="19" s="1"/>
  <c r="G178" i="20" a="1"/>
  <c r="G178" i="20" s="1"/>
  <c r="G178" i="19" s="1"/>
  <c r="G180" i="20" a="1"/>
  <c r="G180" i="20" s="1"/>
  <c r="G180" i="19" s="1"/>
  <c r="G183" i="20" a="1"/>
  <c r="G183" i="20" s="1"/>
  <c r="G183" i="19" s="1"/>
  <c r="G182" i="20" a="1"/>
  <c r="G182" i="20" s="1"/>
  <c r="G182" i="19" s="1"/>
  <c r="G186" i="20" a="1"/>
  <c r="G186" i="20" s="1"/>
  <c r="G186" i="19" s="1"/>
  <c r="G190" i="20" a="1"/>
  <c r="G190" i="20" s="1"/>
  <c r="G190" i="19" s="1"/>
  <c r="G194" i="20" a="1"/>
  <c r="G194" i="20" s="1"/>
  <c r="G194" i="19" s="1"/>
  <c r="G198" i="20" a="1"/>
  <c r="G198" i="20" s="1"/>
  <c r="G198" i="19" s="1"/>
  <c r="G202" i="20" a="1"/>
  <c r="G202" i="20" s="1"/>
  <c r="G202" i="19" s="1"/>
  <c r="G206" i="20" a="1"/>
  <c r="G206" i="20" s="1"/>
  <c r="G206" i="19" s="1"/>
  <c r="G211" i="20" a="1"/>
  <c r="G211" i="20" s="1"/>
  <c r="G211" i="19" s="1"/>
  <c r="G222" i="20" a="1"/>
  <c r="G222" i="20" s="1"/>
  <c r="G222" i="19" s="1"/>
  <c r="G223" i="20" a="1"/>
  <c r="G223" i="20" s="1"/>
  <c r="G223" i="19" s="1"/>
  <c r="G230" i="20" a="1"/>
  <c r="G230" i="20" s="1"/>
  <c r="G230" i="19" s="1"/>
  <c r="G231" i="20" a="1"/>
  <c r="G231" i="20" s="1"/>
  <c r="G231" i="19" s="1"/>
  <c r="G238" i="20" a="1"/>
  <c r="G238" i="20" s="1"/>
  <c r="G238" i="19" s="1"/>
  <c r="G239" i="20" a="1"/>
  <c r="G239" i="20" s="1"/>
  <c r="G239" i="19" s="1"/>
  <c r="G246" i="20" a="1"/>
  <c r="G246" i="20" s="1"/>
  <c r="G246" i="19" s="1"/>
  <c r="G247" i="20" a="1"/>
  <c r="G247" i="20" s="1"/>
  <c r="G247" i="19" s="1"/>
  <c r="G151" i="20" a="1"/>
  <c r="G151" i="20" s="1"/>
  <c r="G155" i="20" a="1"/>
  <c r="G155" i="20" s="1"/>
  <c r="G185" i="20" a="1"/>
  <c r="G185" i="20" s="1"/>
  <c r="G185" i="19" s="1"/>
  <c r="G189" i="20" a="1"/>
  <c r="G189" i="20" s="1"/>
  <c r="G189" i="19" s="1"/>
  <c r="G193" i="20" a="1"/>
  <c r="G193" i="20" s="1"/>
  <c r="G193" i="19" s="1"/>
  <c r="G197" i="20" a="1"/>
  <c r="G197" i="20" s="1"/>
  <c r="G197" i="19" s="1"/>
  <c r="G201" i="20" a="1"/>
  <c r="G201" i="20" s="1"/>
  <c r="G201" i="19" s="1"/>
  <c r="G205" i="20" a="1"/>
  <c r="G205" i="20" s="1"/>
  <c r="G205" i="19" s="1"/>
  <c r="G215" i="20" a="1"/>
  <c r="G215" i="20" s="1"/>
  <c r="G215" i="19" s="1"/>
  <c r="G224" i="20" a="1"/>
  <c r="G224" i="20" s="1"/>
  <c r="G224" i="19" s="1"/>
  <c r="G225" i="20" a="1"/>
  <c r="G225" i="20" s="1"/>
  <c r="G225" i="19" s="1"/>
  <c r="G232" i="20" a="1"/>
  <c r="G232" i="20" s="1"/>
  <c r="G232" i="19" s="1"/>
  <c r="G233" i="20" a="1"/>
  <c r="G233" i="20" s="1"/>
  <c r="G233" i="19" s="1"/>
  <c r="G240" i="20" a="1"/>
  <c r="G240" i="20" s="1"/>
  <c r="G240" i="19" s="1"/>
  <c r="G241" i="20" a="1"/>
  <c r="G241" i="20" s="1"/>
  <c r="G241" i="19" s="1"/>
  <c r="G248" i="20" a="1"/>
  <c r="G248" i="20" s="1"/>
  <c r="G248" i="19" s="1"/>
  <c r="G249" i="20" a="1"/>
  <c r="G249" i="20" s="1"/>
  <c r="G249" i="19" s="1"/>
  <c r="G152" i="20" a="1"/>
  <c r="G152" i="20" s="1"/>
  <c r="G188" i="20" a="1"/>
  <c r="G188" i="20" s="1"/>
  <c r="G188" i="19" s="1"/>
  <c r="G192" i="20" a="1"/>
  <c r="G192" i="20" s="1"/>
  <c r="G192" i="19" s="1"/>
  <c r="G196" i="20" a="1"/>
  <c r="G196" i="20" s="1"/>
  <c r="G196" i="19" s="1"/>
  <c r="G200" i="20" a="1"/>
  <c r="G200" i="20" s="1"/>
  <c r="G200" i="19" s="1"/>
  <c r="G204" i="20" a="1"/>
  <c r="G204" i="20" s="1"/>
  <c r="G204" i="19" s="1"/>
  <c r="G210" i="20" a="1"/>
  <c r="G210" i="20" s="1"/>
  <c r="G210" i="19" s="1"/>
  <c r="G217" i="20" a="1"/>
  <c r="G217" i="20" s="1"/>
  <c r="G217" i="19" s="1"/>
  <c r="G218" i="20" a="1"/>
  <c r="G218" i="20" s="1"/>
  <c r="G218" i="19" s="1"/>
  <c r="G219" i="20" a="1"/>
  <c r="G219" i="20" s="1"/>
  <c r="G219" i="19" s="1"/>
  <c r="G226" i="20" a="1"/>
  <c r="G226" i="20" s="1"/>
  <c r="G226" i="19" s="1"/>
  <c r="G227" i="20" a="1"/>
  <c r="G227" i="20" s="1"/>
  <c r="G227" i="19" s="1"/>
  <c r="G234" i="20" a="1"/>
  <c r="G234" i="20" s="1"/>
  <c r="G234" i="19" s="1"/>
  <c r="G235" i="20" a="1"/>
  <c r="G235" i="20" s="1"/>
  <c r="G235" i="19" s="1"/>
  <c r="G242" i="20" a="1"/>
  <c r="G242" i="20" s="1"/>
  <c r="G242" i="19" s="1"/>
  <c r="G243" i="20" a="1"/>
  <c r="G243" i="20" s="1"/>
  <c r="G243" i="19" s="1"/>
  <c r="G250" i="20" a="1"/>
  <c r="G250" i="20" s="1"/>
  <c r="G153" i="20" a="1"/>
  <c r="G153" i="20" s="1"/>
  <c r="G184" i="20" a="1"/>
  <c r="G184" i="20" s="1"/>
  <c r="G184" i="19" s="1"/>
  <c r="G187" i="20" a="1"/>
  <c r="G187" i="20" s="1"/>
  <c r="G187" i="19" s="1"/>
  <c r="G191" i="20" a="1"/>
  <c r="G191" i="20" s="1"/>
  <c r="G191" i="19" s="1"/>
  <c r="G195" i="20" a="1"/>
  <c r="G195" i="20" s="1"/>
  <c r="G195" i="19" s="1"/>
  <c r="G199" i="20" a="1"/>
  <c r="G199" i="20" s="1"/>
  <c r="G199" i="19" s="1"/>
  <c r="G203" i="20" a="1"/>
  <c r="G203" i="20" s="1"/>
  <c r="G203" i="19" s="1"/>
  <c r="G207" i="20" a="1"/>
  <c r="G207" i="20" s="1"/>
  <c r="G207" i="19" s="1"/>
  <c r="G214" i="20" a="1"/>
  <c r="G214" i="20" s="1"/>
  <c r="G214" i="19" s="1"/>
  <c r="G220" i="20" a="1"/>
  <c r="G220" i="20" s="1"/>
  <c r="G220" i="19" s="1"/>
  <c r="G221" i="20" a="1"/>
  <c r="G221" i="20" s="1"/>
  <c r="G221" i="19" s="1"/>
  <c r="G228" i="20" a="1"/>
  <c r="G228" i="20" s="1"/>
  <c r="G228" i="19" s="1"/>
  <c r="G229" i="20" a="1"/>
  <c r="G229" i="20" s="1"/>
  <c r="G229" i="19" s="1"/>
  <c r="G236" i="20" a="1"/>
  <c r="G236" i="20" s="1"/>
  <c r="G236" i="19" s="1"/>
  <c r="G237" i="20" a="1"/>
  <c r="G237" i="20" s="1"/>
  <c r="G237" i="19" s="1"/>
  <c r="G244" i="20" a="1"/>
  <c r="G244" i="20" s="1"/>
  <c r="G244" i="19" s="1"/>
  <c r="G245" i="20" a="1"/>
  <c r="G245" i="20" s="1"/>
  <c r="G245" i="19" s="1"/>
  <c r="G2" i="20" a="1"/>
  <c r="G2" i="20" s="1"/>
  <c r="F3" i="20" a="1"/>
  <c r="F3" i="20" s="1"/>
  <c r="F5" i="20" a="1"/>
  <c r="F5" i="20" s="1"/>
  <c r="F6" i="20" a="1"/>
  <c r="F6" i="20" s="1"/>
  <c r="F39" i="20" a="1"/>
  <c r="F39" i="20" s="1"/>
  <c r="F40" i="20" a="1"/>
  <c r="F40" i="20" s="1"/>
  <c r="F49" i="20" a="1"/>
  <c r="F49" i="20" s="1"/>
  <c r="F57" i="20" a="1"/>
  <c r="F57" i="20" s="1"/>
  <c r="F58" i="20" a="1"/>
  <c r="F58" i="20" s="1"/>
  <c r="F59" i="20" a="1"/>
  <c r="F59" i="20" s="1"/>
  <c r="F60" i="20" a="1"/>
  <c r="F60" i="20" s="1"/>
  <c r="F61" i="20" a="1"/>
  <c r="F61" i="20" s="1"/>
  <c r="F73" i="20" a="1"/>
  <c r="F73" i="20" s="1"/>
  <c r="F75" i="20" a="1"/>
  <c r="F75" i="20" s="1"/>
  <c r="F76" i="20" a="1"/>
  <c r="F76" i="20" s="1"/>
  <c r="F77" i="20" a="1"/>
  <c r="F77" i="20" s="1"/>
  <c r="F89" i="20" a="1"/>
  <c r="F89" i="20" s="1"/>
  <c r="F31" i="20" a="1"/>
  <c r="F31" i="20" s="1"/>
  <c r="F32" i="20" a="1"/>
  <c r="F32" i="20" s="1"/>
  <c r="F33" i="20" a="1"/>
  <c r="F33" i="20" s="1"/>
  <c r="F34" i="20" a="1"/>
  <c r="F34" i="20" s="1"/>
  <c r="F36" i="20" a="1"/>
  <c r="F36" i="20" s="1"/>
  <c r="F38" i="20" a="1"/>
  <c r="F38" i="20" s="1"/>
  <c r="F46" i="20" a="1"/>
  <c r="F46" i="20" s="1"/>
  <c r="F47" i="20" a="1"/>
  <c r="F47" i="20" s="1"/>
  <c r="F48" i="20" a="1"/>
  <c r="F48" i="20" s="1"/>
  <c r="F55" i="20" a="1"/>
  <c r="F55" i="20" s="1"/>
  <c r="F56" i="20" a="1"/>
  <c r="F56" i="20" s="1"/>
  <c r="F70" i="20" a="1"/>
  <c r="F70" i="20" s="1"/>
  <c r="F71" i="20" a="1"/>
  <c r="F71" i="20" s="1"/>
  <c r="F72" i="20" a="1"/>
  <c r="F72" i="20" s="1"/>
  <c r="F74" i="20" a="1"/>
  <c r="F74" i="20" s="1"/>
  <c r="F86" i="20" a="1"/>
  <c r="F86" i="20" s="1"/>
  <c r="F87" i="20" a="1"/>
  <c r="F87" i="20" s="1"/>
  <c r="F88" i="20" a="1"/>
  <c r="F88" i="20" s="1"/>
  <c r="F90" i="20" a="1"/>
  <c r="F90" i="20" s="1"/>
  <c r="F10" i="20" a="1"/>
  <c r="F10" i="20" s="1"/>
  <c r="F12" i="20" a="1"/>
  <c r="F12" i="20" s="1"/>
  <c r="F18" i="20" a="1"/>
  <c r="F18" i="20" s="1"/>
  <c r="F20" i="20" a="1"/>
  <c r="F20" i="20" s="1"/>
  <c r="F21" i="20" a="1"/>
  <c r="F21" i="20" s="1"/>
  <c r="F22" i="20" a="1"/>
  <c r="F22" i="20" s="1"/>
  <c r="F23" i="20" a="1"/>
  <c r="F23" i="20" s="1"/>
  <c r="F24" i="20" a="1"/>
  <c r="F24" i="20" s="1"/>
  <c r="F25" i="20" a="1"/>
  <c r="F25" i="20" s="1"/>
  <c r="F26" i="20" a="1"/>
  <c r="F26" i="20" s="1"/>
  <c r="F28" i="20" a="1"/>
  <c r="F28" i="20" s="1"/>
  <c r="F29" i="20" a="1"/>
  <c r="F29" i="20" s="1"/>
  <c r="F30" i="20" a="1"/>
  <c r="F30" i="20" s="1"/>
  <c r="F35" i="20" a="1"/>
  <c r="F35" i="20" s="1"/>
  <c r="F37" i="20" a="1"/>
  <c r="F37" i="20" s="1"/>
  <c r="F44" i="20" a="1"/>
  <c r="F44" i="20" s="1"/>
  <c r="F45" i="20" a="1"/>
  <c r="F45" i="20" s="1"/>
  <c r="F52" i="20" a="1"/>
  <c r="F52" i="20" s="1"/>
  <c r="F54" i="20" a="1"/>
  <c r="F54" i="20" s="1"/>
  <c r="F65" i="20" a="1"/>
  <c r="F65" i="20" s="1"/>
  <c r="F67" i="20" a="1"/>
  <c r="F67" i="20" s="1"/>
  <c r="F68" i="20" a="1"/>
  <c r="F68" i="20" s="1"/>
  <c r="F69" i="20" a="1"/>
  <c r="F69" i="20" s="1"/>
  <c r="F81" i="20" a="1"/>
  <c r="F81" i="20" s="1"/>
  <c r="F83" i="20" a="1"/>
  <c r="F83" i="20" s="1"/>
  <c r="F84" i="20" a="1"/>
  <c r="F84" i="20" s="1"/>
  <c r="F85" i="20" a="1"/>
  <c r="F85" i="20" s="1"/>
  <c r="F97" i="20" a="1"/>
  <c r="F97" i="20" s="1"/>
  <c r="F99" i="20" a="1"/>
  <c r="F99" i="20" s="1"/>
  <c r="F100" i="20" a="1"/>
  <c r="F100" i="20" s="1"/>
  <c r="F101" i="20" a="1"/>
  <c r="F101" i="20" s="1"/>
  <c r="F102" i="20" a="1"/>
  <c r="F102" i="20" s="1"/>
  <c r="F7" i="20" a="1"/>
  <c r="F7" i="20" s="1"/>
  <c r="F11" i="20" a="1"/>
  <c r="F11" i="20" s="1"/>
  <c r="F15" i="20" a="1"/>
  <c r="F15" i="20" s="1"/>
  <c r="F19" i="20" a="1"/>
  <c r="F19" i="20" s="1"/>
  <c r="F27" i="20" a="1"/>
  <c r="F27" i="20" s="1"/>
  <c r="F53" i="20" a="1"/>
  <c r="F53" i="20" s="1"/>
  <c r="F62" i="20" a="1"/>
  <c r="F62" i="20" s="1"/>
  <c r="F66" i="20" a="1"/>
  <c r="F66" i="20" s="1"/>
  <c r="F79" i="20" a="1"/>
  <c r="F79" i="20" s="1"/>
  <c r="F95" i="20" a="1"/>
  <c r="F95" i="20" s="1"/>
  <c r="F104" i="20" a="1"/>
  <c r="F104" i="20" s="1"/>
  <c r="F111" i="20" a="1"/>
  <c r="F111" i="20" s="1"/>
  <c r="F112" i="20" a="1"/>
  <c r="F112" i="20" s="1"/>
  <c r="F119" i="20" a="1"/>
  <c r="F119" i="20" s="1"/>
  <c r="F120" i="20" a="1"/>
  <c r="F120" i="20" s="1"/>
  <c r="F122" i="20" a="1"/>
  <c r="F122" i="20" s="1"/>
  <c r="F124" i="20" a="1"/>
  <c r="F124" i="20" s="1"/>
  <c r="F133" i="20" a="1"/>
  <c r="F133" i="20" s="1"/>
  <c r="F135" i="20" a="1"/>
  <c r="F135" i="20" s="1"/>
  <c r="F136" i="20" a="1"/>
  <c r="F136" i="20" s="1"/>
  <c r="F137" i="20" a="1"/>
  <c r="F137" i="20" s="1"/>
  <c r="F149" i="20" a="1"/>
  <c r="F149" i="20" s="1"/>
  <c r="F151" i="20" a="1"/>
  <c r="F151" i="20" s="1"/>
  <c r="F152" i="20" a="1"/>
  <c r="F152" i="20" s="1"/>
  <c r="F153" i="20" a="1"/>
  <c r="F153" i="20" s="1"/>
  <c r="F153" i="19" s="1"/>
  <c r="F165" i="20" a="1"/>
  <c r="F165" i="20" s="1"/>
  <c r="F165" i="19" s="1"/>
  <c r="F167" i="20" a="1"/>
  <c r="F167" i="20" s="1"/>
  <c r="F167" i="19" s="1"/>
  <c r="F211" i="20" a="1"/>
  <c r="F211" i="20" s="1"/>
  <c r="F211" i="19" s="1"/>
  <c r="F212" i="20" a="1"/>
  <c r="F212" i="20" s="1"/>
  <c r="F212" i="19" s="1"/>
  <c r="F4" i="20" a="1"/>
  <c r="F4" i="20" s="1"/>
  <c r="F8" i="20" a="1"/>
  <c r="F8" i="20" s="1"/>
  <c r="F16" i="20" a="1"/>
  <c r="F16" i="20" s="1"/>
  <c r="F41" i="20" a="1"/>
  <c r="F41" i="20" s="1"/>
  <c r="F50" i="20" a="1"/>
  <c r="F50" i="20" s="1"/>
  <c r="F63" i="20" a="1"/>
  <c r="F63" i="20" s="1"/>
  <c r="F80" i="20" a="1"/>
  <c r="F80" i="20" s="1"/>
  <c r="F91" i="20" a="1"/>
  <c r="F91" i="20" s="1"/>
  <c r="F93" i="20" a="1"/>
  <c r="F93" i="20" s="1"/>
  <c r="F103" i="20" a="1"/>
  <c r="F103" i="20" s="1"/>
  <c r="F105" i="20" a="1"/>
  <c r="F105" i="20" s="1"/>
  <c r="F106" i="20" a="1"/>
  <c r="F106" i="20" s="1"/>
  <c r="F113" i="20" a="1"/>
  <c r="F113" i="20" s="1"/>
  <c r="F114" i="20" a="1"/>
  <c r="F114" i="20" s="1"/>
  <c r="F130" i="20" a="1"/>
  <c r="F130" i="20" s="1"/>
  <c r="F131" i="20" a="1"/>
  <c r="F131" i="20" s="1"/>
  <c r="F132" i="20" a="1"/>
  <c r="F132" i="20" s="1"/>
  <c r="F134" i="20" a="1"/>
  <c r="F134" i="20" s="1"/>
  <c r="F9" i="20" a="1"/>
  <c r="F9" i="20" s="1"/>
  <c r="F13" i="20" a="1"/>
  <c r="F13" i="20" s="1"/>
  <c r="F17" i="20" a="1"/>
  <c r="F17" i="20" s="1"/>
  <c r="F42" i="20" a="1"/>
  <c r="F42" i="20" s="1"/>
  <c r="F51" i="20" a="1"/>
  <c r="F51" i="20" s="1"/>
  <c r="F64" i="20" a="1"/>
  <c r="F64" i="20" s="1"/>
  <c r="F94" i="20" a="1"/>
  <c r="F94" i="20" s="1"/>
  <c r="F96" i="20" a="1"/>
  <c r="F96" i="20" s="1"/>
  <c r="F98" i="20" a="1"/>
  <c r="F98" i="20" s="1"/>
  <c r="F107" i="20" a="1"/>
  <c r="F107" i="20" s="1"/>
  <c r="F108" i="20" a="1"/>
  <c r="F108" i="20" s="1"/>
  <c r="F115" i="20" a="1"/>
  <c r="F115" i="20" s="1"/>
  <c r="F116" i="20" a="1"/>
  <c r="F116" i="20" s="1"/>
  <c r="F121" i="20" a="1"/>
  <c r="F121" i="20" s="1"/>
  <c r="F123" i="20" a="1"/>
  <c r="F123" i="20" s="1"/>
  <c r="F125" i="20" a="1"/>
  <c r="F125" i="20" s="1"/>
  <c r="F127" i="20" a="1"/>
  <c r="F127" i="20" s="1"/>
  <c r="F128" i="20" a="1"/>
  <c r="F128" i="20" s="1"/>
  <c r="F129" i="20" a="1"/>
  <c r="F129" i="20" s="1"/>
  <c r="F141" i="20" a="1"/>
  <c r="F141" i="20" s="1"/>
  <c r="F141" i="19" s="1"/>
  <c r="F143" i="20" a="1"/>
  <c r="F143" i="20" s="1"/>
  <c r="F144" i="20" a="1"/>
  <c r="F144" i="20" s="1"/>
  <c r="F145" i="20" a="1"/>
  <c r="F145" i="20" s="1"/>
  <c r="F157" i="20" a="1"/>
  <c r="F157" i="20" s="1"/>
  <c r="F159" i="20" a="1"/>
  <c r="F159" i="20" s="1"/>
  <c r="F160" i="20" a="1"/>
  <c r="F160" i="20" s="1"/>
  <c r="F161" i="20" a="1"/>
  <c r="F161" i="20" s="1"/>
  <c r="F161" i="19" s="1"/>
  <c r="F174" i="20" a="1"/>
  <c r="F174" i="20" s="1"/>
  <c r="F174" i="19" s="1"/>
  <c r="F176" i="20" a="1"/>
  <c r="F176" i="20" s="1"/>
  <c r="F176" i="19" s="1"/>
  <c r="F177" i="20" a="1"/>
  <c r="F177" i="20" s="1"/>
  <c r="F177" i="19" s="1"/>
  <c r="F178" i="20" a="1"/>
  <c r="F178" i="20" s="1"/>
  <c r="F178" i="19" s="1"/>
  <c r="F179" i="20" a="1"/>
  <c r="F179" i="20" s="1"/>
  <c r="F179" i="19" s="1"/>
  <c r="F180" i="20" a="1"/>
  <c r="F180" i="20" s="1"/>
  <c r="F180" i="19" s="1"/>
  <c r="F181" i="20" a="1"/>
  <c r="F181" i="20" s="1"/>
  <c r="F181" i="19" s="1"/>
  <c r="F208" i="20" a="1"/>
  <c r="F208" i="20" s="1"/>
  <c r="F208" i="19" s="1"/>
  <c r="F215" i="20" a="1"/>
  <c r="F215" i="20" s="1"/>
  <c r="F215" i="19" s="1"/>
  <c r="F216" i="20" a="1"/>
  <c r="F216" i="20" s="1"/>
  <c r="F216" i="19" s="1"/>
  <c r="F14" i="20" a="1"/>
  <c r="F14" i="20" s="1"/>
  <c r="F43" i="20" a="1"/>
  <c r="F43" i="20" s="1"/>
  <c r="F78" i="20" a="1"/>
  <c r="F78" i="20" s="1"/>
  <c r="F82" i="20" a="1"/>
  <c r="F82" i="20" s="1"/>
  <c r="F92" i="20" a="1"/>
  <c r="F92" i="20" s="1"/>
  <c r="F109" i="20" a="1"/>
  <c r="F109" i="20" s="1"/>
  <c r="F110" i="20" a="1"/>
  <c r="F110" i="20" s="1"/>
  <c r="F117" i="20" a="1"/>
  <c r="F117" i="20" s="1"/>
  <c r="F118" i="20" a="1"/>
  <c r="F118" i="20" s="1"/>
  <c r="F126" i="20" a="1"/>
  <c r="F126" i="20" s="1"/>
  <c r="F138" i="20" a="1"/>
  <c r="F138" i="20" s="1"/>
  <c r="F139" i="20" a="1"/>
  <c r="F139" i="20" s="1"/>
  <c r="F140" i="20" a="1"/>
  <c r="F140" i="20" s="1"/>
  <c r="F142" i="20" a="1"/>
  <c r="F142" i="20" s="1"/>
  <c r="F154" i="20" a="1"/>
  <c r="F154" i="20" s="1"/>
  <c r="F155" i="20" a="1"/>
  <c r="F155" i="20" s="1"/>
  <c r="F155" i="19" s="1"/>
  <c r="F156" i="20" a="1"/>
  <c r="F156" i="20" s="1"/>
  <c r="F156" i="19" s="1"/>
  <c r="F158" i="20" a="1"/>
  <c r="F158" i="20" s="1"/>
  <c r="F182" i="20" a="1"/>
  <c r="F182" i="20" s="1"/>
  <c r="F182" i="19" s="1"/>
  <c r="F184" i="20" a="1"/>
  <c r="F184" i="20" s="1"/>
  <c r="F184" i="19" s="1"/>
  <c r="F146" i="20" a="1"/>
  <c r="F146" i="20" s="1"/>
  <c r="F150" i="20" a="1"/>
  <c r="F150" i="20" s="1"/>
  <c r="F163" i="20" a="1"/>
  <c r="F163" i="20" s="1"/>
  <c r="F163" i="19" s="1"/>
  <c r="F171" i="20" a="1"/>
  <c r="F171" i="20" s="1"/>
  <c r="F171" i="19" s="1"/>
  <c r="F175" i="20" a="1"/>
  <c r="F175" i="20" s="1"/>
  <c r="F175" i="19" s="1"/>
  <c r="F185" i="20" a="1"/>
  <c r="F185" i="20" s="1"/>
  <c r="F185" i="19" s="1"/>
  <c r="F189" i="20" a="1"/>
  <c r="F189" i="20" s="1"/>
  <c r="F189" i="19" s="1"/>
  <c r="F193" i="20" a="1"/>
  <c r="F193" i="20" s="1"/>
  <c r="F193" i="19" s="1"/>
  <c r="F197" i="20" a="1"/>
  <c r="F197" i="20" s="1"/>
  <c r="F197" i="19" s="1"/>
  <c r="F201" i="20" a="1"/>
  <c r="F201" i="20" s="1"/>
  <c r="F201" i="19" s="1"/>
  <c r="F205" i="20" a="1"/>
  <c r="F205" i="20" s="1"/>
  <c r="F205" i="19" s="1"/>
  <c r="F213" i="20" a="1"/>
  <c r="F213" i="20" s="1"/>
  <c r="F213" i="19" s="1"/>
  <c r="F218" i="20" a="1"/>
  <c r="F218" i="20" s="1"/>
  <c r="F218" i="19" s="1"/>
  <c r="F225" i="20" a="1"/>
  <c r="F225" i="20" s="1"/>
  <c r="F225" i="19" s="1"/>
  <c r="F226" i="20" a="1"/>
  <c r="F226" i="20" s="1"/>
  <c r="F226" i="19" s="1"/>
  <c r="F233" i="20" a="1"/>
  <c r="F233" i="20" s="1"/>
  <c r="F233" i="19" s="1"/>
  <c r="F234" i="20" a="1"/>
  <c r="F234" i="20" s="1"/>
  <c r="F234" i="19" s="1"/>
  <c r="F241" i="20" a="1"/>
  <c r="F241" i="20" s="1"/>
  <c r="F241" i="19" s="1"/>
  <c r="F242" i="20" a="1"/>
  <c r="F242" i="20" s="1"/>
  <c r="F242" i="19" s="1"/>
  <c r="F249" i="20" a="1"/>
  <c r="F249" i="20" s="1"/>
  <c r="F249" i="19" s="1"/>
  <c r="F250" i="20" a="1"/>
  <c r="F250" i="20" s="1"/>
  <c r="F2" i="20" a="1"/>
  <c r="F2" i="20" s="1"/>
  <c r="F2" i="19" s="1"/>
  <c r="F147" i="20" a="1"/>
  <c r="F147" i="20" s="1"/>
  <c r="F164" i="20" a="1"/>
  <c r="F164" i="20" s="1"/>
  <c r="F164" i="19" s="1"/>
  <c r="F168" i="20" a="1"/>
  <c r="F168" i="20" s="1"/>
  <c r="F168" i="19" s="1"/>
  <c r="F172" i="20" a="1"/>
  <c r="F172" i="20" s="1"/>
  <c r="F172" i="19" s="1"/>
  <c r="F183" i="20" a="1"/>
  <c r="F183" i="20" s="1"/>
  <c r="F183" i="19" s="1"/>
  <c r="F188" i="20" a="1"/>
  <c r="F188" i="20" s="1"/>
  <c r="F188" i="19" s="1"/>
  <c r="F192" i="20" a="1"/>
  <c r="F192" i="20" s="1"/>
  <c r="F192" i="19" s="1"/>
  <c r="F196" i="20" a="1"/>
  <c r="F196" i="20" s="1"/>
  <c r="F196" i="19" s="1"/>
  <c r="F200" i="20" a="1"/>
  <c r="F200" i="20" s="1"/>
  <c r="F200" i="19" s="1"/>
  <c r="F204" i="20" a="1"/>
  <c r="F204" i="20" s="1"/>
  <c r="F204" i="19" s="1"/>
  <c r="F210" i="20" a="1"/>
  <c r="F210" i="20" s="1"/>
  <c r="F210" i="19" s="1"/>
  <c r="F217" i="20" a="1"/>
  <c r="F217" i="20" s="1"/>
  <c r="F217" i="19" s="1"/>
  <c r="F219" i="20" a="1"/>
  <c r="F219" i="20" s="1"/>
  <c r="F219" i="19" s="1"/>
  <c r="F220" i="20" a="1"/>
  <c r="F220" i="20" s="1"/>
  <c r="F220" i="19" s="1"/>
  <c r="F227" i="20" a="1"/>
  <c r="F227" i="20" s="1"/>
  <c r="F227" i="19" s="1"/>
  <c r="F228" i="20" a="1"/>
  <c r="F228" i="20" s="1"/>
  <c r="F228" i="19" s="1"/>
  <c r="F235" i="20" a="1"/>
  <c r="F235" i="20" s="1"/>
  <c r="F235" i="19" s="1"/>
  <c r="F236" i="20" a="1"/>
  <c r="F236" i="20" s="1"/>
  <c r="F236" i="19" s="1"/>
  <c r="F243" i="20" a="1"/>
  <c r="F243" i="20" s="1"/>
  <c r="F243" i="19" s="1"/>
  <c r="F244" i="20" a="1"/>
  <c r="F244" i="20" s="1"/>
  <c r="F244" i="19" s="1"/>
  <c r="F148" i="20" a="1"/>
  <c r="F148" i="20" s="1"/>
  <c r="F148" i="19" s="1"/>
  <c r="F169" i="20" a="1"/>
  <c r="F169" i="20" s="1"/>
  <c r="F169" i="19" s="1"/>
  <c r="F173" i="20" a="1"/>
  <c r="F173" i="20" s="1"/>
  <c r="F173" i="19" s="1"/>
  <c r="F187" i="20" a="1"/>
  <c r="F187" i="20" s="1"/>
  <c r="F187" i="19" s="1"/>
  <c r="F191" i="20" a="1"/>
  <c r="F191" i="20" s="1"/>
  <c r="F191" i="19" s="1"/>
  <c r="F195" i="20" a="1"/>
  <c r="F195" i="20" s="1"/>
  <c r="F195" i="19" s="1"/>
  <c r="F199" i="20" a="1"/>
  <c r="F199" i="20" s="1"/>
  <c r="F199" i="19" s="1"/>
  <c r="F203" i="20" a="1"/>
  <c r="F203" i="20" s="1"/>
  <c r="F203" i="19" s="1"/>
  <c r="F207" i="20" a="1"/>
  <c r="F207" i="20" s="1"/>
  <c r="F207" i="19" s="1"/>
  <c r="F214" i="20" a="1"/>
  <c r="F214" i="20" s="1"/>
  <c r="F214" i="19" s="1"/>
  <c r="F221" i="20" a="1"/>
  <c r="F221" i="20" s="1"/>
  <c r="F221" i="19" s="1"/>
  <c r="F222" i="20" a="1"/>
  <c r="F222" i="20" s="1"/>
  <c r="F222" i="19" s="1"/>
  <c r="F229" i="20" a="1"/>
  <c r="F229" i="20" s="1"/>
  <c r="F229" i="19" s="1"/>
  <c r="F230" i="20" a="1"/>
  <c r="F230" i="20" s="1"/>
  <c r="F230" i="19" s="1"/>
  <c r="F237" i="20" a="1"/>
  <c r="F237" i="20" s="1"/>
  <c r="F237" i="19" s="1"/>
  <c r="F238" i="20" a="1"/>
  <c r="F238" i="20" s="1"/>
  <c r="F238" i="19" s="1"/>
  <c r="F245" i="20" a="1"/>
  <c r="F245" i="20" s="1"/>
  <c r="F245" i="19" s="1"/>
  <c r="F246" i="20" a="1"/>
  <c r="F246" i="20" s="1"/>
  <c r="F246" i="19" s="1"/>
  <c r="F162" i="20" a="1"/>
  <c r="F162" i="20" s="1"/>
  <c r="F162" i="19" s="1"/>
  <c r="F166" i="20" a="1"/>
  <c r="F166" i="20" s="1"/>
  <c r="F166" i="19" s="1"/>
  <c r="F170" i="20" a="1"/>
  <c r="F170" i="20" s="1"/>
  <c r="F170" i="19" s="1"/>
  <c r="F186" i="20" a="1"/>
  <c r="F186" i="20" s="1"/>
  <c r="F186" i="19" s="1"/>
  <c r="F190" i="20" a="1"/>
  <c r="F190" i="20" s="1"/>
  <c r="F190" i="19" s="1"/>
  <c r="F194" i="20" a="1"/>
  <c r="F194" i="20" s="1"/>
  <c r="F194" i="19" s="1"/>
  <c r="F198" i="20" a="1"/>
  <c r="F198" i="20" s="1"/>
  <c r="F198" i="19" s="1"/>
  <c r="F202" i="20" a="1"/>
  <c r="F202" i="20" s="1"/>
  <c r="F202" i="19" s="1"/>
  <c r="F206" i="20" a="1"/>
  <c r="F206" i="20" s="1"/>
  <c r="F206" i="19" s="1"/>
  <c r="F209" i="20" a="1"/>
  <c r="F209" i="20" s="1"/>
  <c r="F209" i="19" s="1"/>
  <c r="F223" i="20" a="1"/>
  <c r="F223" i="20" s="1"/>
  <c r="F223" i="19" s="1"/>
  <c r="F224" i="20" a="1"/>
  <c r="F224" i="20" s="1"/>
  <c r="F224" i="19" s="1"/>
  <c r="F231" i="20" a="1"/>
  <c r="F231" i="20" s="1"/>
  <c r="F231" i="19" s="1"/>
  <c r="F232" i="20" a="1"/>
  <c r="F232" i="20" s="1"/>
  <c r="F232" i="19" s="1"/>
  <c r="F239" i="20" a="1"/>
  <c r="F239" i="20" s="1"/>
  <c r="F239" i="19" s="1"/>
  <c r="F240" i="20" a="1"/>
  <c r="F240" i="20" s="1"/>
  <c r="F240" i="19" s="1"/>
  <c r="F247" i="20" a="1"/>
  <c r="F247" i="20" s="1"/>
  <c r="F247" i="19" s="1"/>
  <c r="F248" i="20" a="1"/>
  <c r="F248" i="20" s="1"/>
  <c r="F248" i="19" s="1"/>
  <c r="AC1" i="15" a="1"/>
  <c r="AC1" i="15" s="1"/>
  <c r="AC14" i="15" a="1"/>
  <c r="AC14" i="15" s="1"/>
  <c r="AB13" i="15" a="1"/>
  <c r="AB13" i="15" s="1"/>
  <c r="AB1" i="15" a="1"/>
  <c r="AB1" i="15" s="1"/>
  <c r="AC9" i="15" a="1"/>
  <c r="AC9" i="15" s="1"/>
  <c r="AB2" i="15" a="1"/>
  <c r="AB2" i="15" s="1"/>
  <c r="AD13" i="15" a="1"/>
  <c r="AD13" i="15" s="1"/>
  <c r="AB11" i="15" a="1"/>
  <c r="AB11" i="15" s="1"/>
  <c r="AD10" i="15" a="1"/>
  <c r="AD10" i="15" s="1"/>
  <c r="AB10" i="15" a="1"/>
  <c r="AB10" i="15" s="1"/>
  <c r="A142" i="20"/>
  <c r="E21" i="20" s="1" a="1"/>
  <c r="E21" i="20" s="1"/>
  <c r="AD11" i="15" a="1"/>
  <c r="AD11" i="15" s="1"/>
  <c r="AD10" i="14" a="1"/>
  <c r="AD10" i="14" s="1"/>
  <c r="AD13" i="14" a="1"/>
  <c r="AD13" i="14" s="1"/>
  <c r="AD12" i="14" a="1"/>
  <c r="AD12" i="14" s="1"/>
  <c r="AB15" i="14" a="1"/>
  <c r="AB15" i="14" s="1"/>
  <c r="AC14" i="13" a="1"/>
  <c r="AC14" i="13" s="1"/>
  <c r="AD31" i="13" a="1"/>
  <c r="AD31" i="13" s="1"/>
  <c r="AC4" i="13" a="1"/>
  <c r="AC4" i="13" s="1"/>
  <c r="AD11" i="13" a="1"/>
  <c r="AD11" i="13" s="1"/>
  <c r="F252" i="20" a="1"/>
  <c r="F252" i="20" s="1"/>
  <c r="F1" i="20" a="1"/>
  <c r="F1" i="20" s="1"/>
  <c r="G1" i="20" a="1"/>
  <c r="G1" i="20" s="1"/>
  <c r="AB18" i="11" a="1"/>
  <c r="AB18" i="11" s="1"/>
  <c r="AC4" i="11" a="1"/>
  <c r="AC4" i="11" s="1"/>
  <c r="AB2" i="11" a="1"/>
  <c r="AB2" i="11" s="1"/>
  <c r="AB17" i="11" a="1"/>
  <c r="AB17" i="11" s="1"/>
  <c r="AD1" i="11" a="1"/>
  <c r="AD1" i="11" s="1"/>
  <c r="AD6" i="11" a="1"/>
  <c r="AD6" i="11" s="1"/>
  <c r="AB69" i="11" a="1"/>
  <c r="AB69" i="11" s="1"/>
  <c r="AD63" i="11" a="1"/>
  <c r="AD63" i="11" s="1"/>
  <c r="AC58" i="11" a="1"/>
  <c r="AC58" i="11" s="1"/>
  <c r="AD53" i="11" a="1"/>
  <c r="AD53" i="11" s="1"/>
  <c r="AD46" i="11" a="1"/>
  <c r="AD46" i="11" s="1"/>
  <c r="AD40" i="11" a="1"/>
  <c r="AD40" i="11" s="1"/>
  <c r="AB36" i="11" a="1"/>
  <c r="AB36" i="11" s="1"/>
  <c r="AB30" i="11" a="1"/>
  <c r="AB30" i="11" s="1"/>
  <c r="AC25" i="11" a="1"/>
  <c r="AC25" i="11" s="1"/>
  <c r="AC19" i="11" a="1"/>
  <c r="AC19" i="11" s="1"/>
  <c r="AD15" i="11" a="1"/>
  <c r="AD15" i="11" s="1"/>
  <c r="AC13" i="11" a="1"/>
  <c r="AC13" i="11" s="1"/>
  <c r="AB11" i="11" a="1"/>
  <c r="AB11" i="11" s="1"/>
  <c r="AD8" i="11" a="1"/>
  <c r="AD8" i="11" s="1"/>
  <c r="AC6" i="11" a="1"/>
  <c r="AC6" i="11" s="1"/>
  <c r="AB5" i="11" a="1"/>
  <c r="AB5" i="11" s="1"/>
  <c r="AB4" i="11" a="1"/>
  <c r="AB4" i="11" s="1"/>
  <c r="AD2" i="11" a="1"/>
  <c r="AD2" i="11" s="1"/>
  <c r="AB1" i="11" a="1"/>
  <c r="AB1" i="11" s="1"/>
  <c r="AD67" i="11" a="1"/>
  <c r="AD67" i="11" s="1"/>
  <c r="AC62" i="11" a="1"/>
  <c r="AC62" i="11" s="1"/>
  <c r="AC57" i="11" a="1"/>
  <c r="AC57" i="11" s="1"/>
  <c r="AC51" i="11" a="1"/>
  <c r="AC51" i="11" s="1"/>
  <c r="AD47" i="11" a="1"/>
  <c r="AD47" i="11" s="1"/>
  <c r="AB43" i="11" a="1"/>
  <c r="AB43" i="11" s="1"/>
  <c r="AB37" i="11" a="1"/>
  <c r="AB37" i="11" s="1"/>
  <c r="AC32" i="11" a="1"/>
  <c r="AC32" i="11" s="1"/>
  <c r="AC26" i="11" a="1"/>
  <c r="AC26" i="11" s="1"/>
  <c r="AD21" i="11" a="1"/>
  <c r="AD21" i="11" s="1"/>
  <c r="AD14" i="11" a="1"/>
  <c r="AD14" i="11" s="1"/>
  <c r="AC12" i="11" a="1"/>
  <c r="AC12" i="11" s="1"/>
  <c r="AC7" i="11" a="1"/>
  <c r="AC7" i="11" s="1"/>
  <c r="AC1" i="11" a="1"/>
  <c r="AC1" i="11" s="1"/>
  <c r="AB70" i="11" a="1"/>
  <c r="AB70" i="11" s="1"/>
  <c r="AD68" i="11" a="1"/>
  <c r="AD68" i="11" s="1"/>
  <c r="AC67" i="11" a="1"/>
  <c r="AC67" i="11" s="1"/>
  <c r="AB66" i="11" a="1"/>
  <c r="AB66" i="11" s="1"/>
  <c r="AD64" i="11" a="1"/>
  <c r="AD64" i="11" s="1"/>
  <c r="AC63" i="11" a="1"/>
  <c r="AC63" i="11" s="1"/>
  <c r="AB62" i="11" a="1"/>
  <c r="AB62" i="11" s="1"/>
  <c r="AD60" i="11" a="1"/>
  <c r="AD60" i="11" s="1"/>
  <c r="AC59" i="11" a="1"/>
  <c r="AC59" i="11" s="1"/>
  <c r="AB58" i="11" a="1"/>
  <c r="AB58" i="11" s="1"/>
  <c r="AB57" i="11" a="1"/>
  <c r="AB57" i="11" s="1"/>
  <c r="AD55" i="11" a="1"/>
  <c r="AD55" i="11" s="1"/>
  <c r="AD54" i="11" a="1"/>
  <c r="AD54" i="11" s="1"/>
  <c r="AC53" i="11" a="1"/>
  <c r="AC53" i="11" s="1"/>
  <c r="AC52" i="11" a="1"/>
  <c r="AC52" i="11" s="1"/>
  <c r="AB51" i="11" a="1"/>
  <c r="AB51" i="11" s="1"/>
  <c r="AD48" i="11" a="1"/>
  <c r="AD48" i="11" s="1"/>
  <c r="AC47" i="11" a="1"/>
  <c r="AC47" i="11" s="1"/>
  <c r="AC46" i="11" a="1"/>
  <c r="AC46" i="11" s="1"/>
  <c r="AB45" i="11" a="1"/>
  <c r="AB45" i="11" s="1"/>
  <c r="AB44" i="11" a="1"/>
  <c r="AB44" i="11" s="1"/>
  <c r="AD42" i="11" a="1"/>
  <c r="AD42" i="11" s="1"/>
  <c r="AD41" i="11" a="1"/>
  <c r="AD41" i="11" s="1"/>
  <c r="AC40" i="11" a="1"/>
  <c r="AC40" i="11" s="1"/>
  <c r="AB38" i="11" a="1"/>
  <c r="AB38" i="11" s="1"/>
  <c r="AD36" i="11" a="1"/>
  <c r="AD36" i="11" s="1"/>
  <c r="AD35" i="11" a="1"/>
  <c r="AD35" i="11" s="1"/>
  <c r="AC34" i="11" a="1"/>
  <c r="AC34" i="11" s="1"/>
  <c r="AC33" i="11" a="1"/>
  <c r="AC33" i="11" s="1"/>
  <c r="AB32" i="11" a="1"/>
  <c r="AB32" i="11" s="1"/>
  <c r="AB31" i="11" a="1"/>
  <c r="AB31" i="11" s="1"/>
  <c r="AD29" i="11" a="1"/>
  <c r="AD29" i="11" s="1"/>
  <c r="AC27" i="11" a="1"/>
  <c r="AC27" i="11" s="1"/>
  <c r="AB26" i="11" a="1"/>
  <c r="AB26" i="11" s="1"/>
  <c r="AB25" i="11" a="1"/>
  <c r="AB25" i="11" s="1"/>
  <c r="AD23" i="11" a="1"/>
  <c r="AD23" i="11" s="1"/>
  <c r="AD22" i="11" a="1"/>
  <c r="AD22" i="11" s="1"/>
  <c r="AC21" i="11" a="1"/>
  <c r="AC21" i="11" s="1"/>
  <c r="AC20" i="11" a="1"/>
  <c r="AC20" i="11" s="1"/>
  <c r="AB19" i="11" a="1"/>
  <c r="AB19" i="11" s="1"/>
  <c r="AD16" i="11" a="1"/>
  <c r="AD16" i="11" s="1"/>
  <c r="AC15" i="11" a="1"/>
  <c r="AC15" i="11" s="1"/>
  <c r="AC14" i="11" a="1"/>
  <c r="AC14" i="11" s="1"/>
  <c r="AB13" i="11" a="1"/>
  <c r="AB13" i="11" s="1"/>
  <c r="AB12" i="11" a="1"/>
  <c r="AB12" i="11" s="1"/>
  <c r="AD10" i="11" a="1"/>
  <c r="AD10" i="11" s="1"/>
  <c r="AD9" i="11" a="1"/>
  <c r="AD9" i="11" s="1"/>
  <c r="AC8" i="11" a="1"/>
  <c r="AC8" i="11" s="1"/>
  <c r="AB6" i="11" a="1"/>
  <c r="AB6" i="11" s="1"/>
  <c r="AD4" i="11" a="1"/>
  <c r="AD4" i="11" s="1"/>
  <c r="AD3" i="11" a="1"/>
  <c r="AD3" i="11" s="1"/>
  <c r="AC70" i="11" a="1"/>
  <c r="AC70" i="11" s="1"/>
  <c r="AB65" i="11" a="1"/>
  <c r="AB65" i="11" s="1"/>
  <c r="AD59" i="11" a="1"/>
  <c r="AD59" i="11" s="1"/>
  <c r="AB55" i="11" a="1"/>
  <c r="AB55" i="11" s="1"/>
  <c r="AB49" i="11" a="1"/>
  <c r="AB49" i="11" s="1"/>
  <c r="AC44" i="11" a="1"/>
  <c r="AC44" i="11" s="1"/>
  <c r="AC38" i="11" a="1"/>
  <c r="AC38" i="11" s="1"/>
  <c r="AD33" i="11" a="1"/>
  <c r="AD33" i="11" s="1"/>
  <c r="AD27" i="11" a="1"/>
  <c r="AD27" i="11" s="1"/>
  <c r="AB23" i="11" a="1"/>
  <c r="AB23" i="11" s="1"/>
  <c r="AD71" i="11" a="1"/>
  <c r="AD71" i="11" s="1"/>
  <c r="AD69" i="11" a="1"/>
  <c r="AD69" i="11" s="1"/>
  <c r="AC68" i="11" a="1"/>
  <c r="AC68" i="11" s="1"/>
  <c r="AB67" i="11" a="1"/>
  <c r="AB67" i="11" s="1"/>
  <c r="AD65" i="11" a="1"/>
  <c r="AD65" i="11" s="1"/>
  <c r="AC64" i="11" a="1"/>
  <c r="AC64" i="11" s="1"/>
  <c r="AB63" i="11" a="1"/>
  <c r="AB63" i="11" s="1"/>
  <c r="AD61" i="11" a="1"/>
  <c r="AD61" i="11" s="1"/>
  <c r="AC60" i="11" a="1"/>
  <c r="AC60" i="11" s="1"/>
  <c r="AB59" i="11" a="1"/>
  <c r="AB59" i="11" s="1"/>
  <c r="AD56" i="11" a="1"/>
  <c r="AD56" i="11" s="1"/>
  <c r="AC55" i="11" a="1"/>
  <c r="AC55" i="11" s="1"/>
  <c r="AC54" i="11" a="1"/>
  <c r="AC54" i="11" s="1"/>
  <c r="AB53" i="11" a="1"/>
  <c r="AB53" i="11" s="1"/>
  <c r="AB52" i="11" a="1"/>
  <c r="AB52" i="11" s="1"/>
  <c r="AD50" i="11" a="1"/>
  <c r="AD50" i="11" s="1"/>
  <c r="AD49" i="11" a="1"/>
  <c r="AD49" i="11" s="1"/>
  <c r="AC48" i="11" a="1"/>
  <c r="AC48" i="11" s="1"/>
  <c r="AB46" i="11" a="1"/>
  <c r="AB46" i="11" s="1"/>
  <c r="AD44" i="11" a="1"/>
  <c r="AD44" i="11" s="1"/>
  <c r="AD43" i="11" a="1"/>
  <c r="AD43" i="11" s="1"/>
  <c r="AC42" i="11" a="1"/>
  <c r="AC42" i="11" s="1"/>
  <c r="AC41" i="11" a="1"/>
  <c r="AC41" i="11" s="1"/>
  <c r="AB40" i="11" a="1"/>
  <c r="AB40" i="11" s="1"/>
  <c r="AB39" i="11" a="1"/>
  <c r="AB39" i="11" s="1"/>
  <c r="AD37" i="11" a="1"/>
  <c r="AD37" i="11" s="1"/>
  <c r="AC35" i="11" a="1"/>
  <c r="AC35" i="11" s="1"/>
  <c r="AB34" i="11" a="1"/>
  <c r="AB34" i="11" s="1"/>
  <c r="AB33" i="11" a="1"/>
  <c r="AB33" i="11" s="1"/>
  <c r="AD31" i="11" a="1"/>
  <c r="AD31" i="11" s="1"/>
  <c r="AD30" i="11" a="1"/>
  <c r="AD30" i="11" s="1"/>
  <c r="AC29" i="11" a="1"/>
  <c r="AC29" i="11" s="1"/>
  <c r="AC28" i="11" a="1"/>
  <c r="AC28" i="11" s="1"/>
  <c r="AB27" i="11" a="1"/>
  <c r="AB27" i="11" s="1"/>
  <c r="AD24" i="11" a="1"/>
  <c r="AD24" i="11" s="1"/>
  <c r="AC23" i="11" a="1"/>
  <c r="AC23" i="11" s="1"/>
  <c r="AC22" i="11" a="1"/>
  <c r="AC22" i="11" s="1"/>
  <c r="AB21" i="11" a="1"/>
  <c r="AB21" i="11" s="1"/>
  <c r="AB20" i="11" a="1"/>
  <c r="AB20" i="11" s="1"/>
  <c r="AD18" i="11" a="1"/>
  <c r="AD18" i="11" s="1"/>
  <c r="AD17" i="11" a="1"/>
  <c r="AD17" i="11" s="1"/>
  <c r="AC16" i="11" a="1"/>
  <c r="AC16" i="11" s="1"/>
  <c r="AB14" i="11" a="1"/>
  <c r="AB14" i="11" s="1"/>
  <c r="AD12" i="11" a="1"/>
  <c r="AD12" i="11" s="1"/>
  <c r="AD11" i="11" a="1"/>
  <c r="AD11" i="11" s="1"/>
  <c r="AC10" i="11" a="1"/>
  <c r="AC10" i="11" s="1"/>
  <c r="AC9" i="11" a="1"/>
  <c r="AC9" i="11" s="1"/>
  <c r="AB8" i="11" a="1"/>
  <c r="AB8" i="11" s="1"/>
  <c r="AB7" i="11" a="1"/>
  <c r="AB7" i="11" s="1"/>
  <c r="AD5" i="11" a="1"/>
  <c r="AD5" i="11" s="1"/>
  <c r="AC3" i="11" a="1"/>
  <c r="AC3" i="11" s="1"/>
  <c r="AC2" i="11" a="1"/>
  <c r="AC2" i="11" s="1"/>
  <c r="AB71" i="11" a="1"/>
  <c r="AB71" i="11" s="1"/>
  <c r="AC66" i="11" a="1"/>
  <c r="AC66" i="11" s="1"/>
  <c r="AB61" i="11" a="1"/>
  <c r="AB61" i="11" s="1"/>
  <c r="AB56" i="11" a="1"/>
  <c r="AB56" i="11" s="1"/>
  <c r="AB50" i="11" a="1"/>
  <c r="AB50" i="11" s="1"/>
  <c r="AC45" i="11" a="1"/>
  <c r="AC45" i="11" s="1"/>
  <c r="AC39" i="11" a="1"/>
  <c r="AC39" i="11" s="1"/>
  <c r="AD34" i="11" a="1"/>
  <c r="AD34" i="11" s="1"/>
  <c r="AD28" i="11" a="1"/>
  <c r="AD28" i="11" s="1"/>
  <c r="AB24" i="11" a="1"/>
  <c r="AB24" i="11" s="1"/>
  <c r="AC71" i="11" a="1"/>
  <c r="AC71" i="11" s="1"/>
  <c r="AD70" i="11" a="1"/>
  <c r="AD70" i="11" s="1"/>
  <c r="AC69" i="11" a="1"/>
  <c r="AC69" i="11" s="1"/>
  <c r="AB68" i="11" a="1"/>
  <c r="AB68" i="11" s="1"/>
  <c r="AD66" i="11" a="1"/>
  <c r="AD66" i="11" s="1"/>
  <c r="AC65" i="11" a="1"/>
  <c r="AC65" i="11" s="1"/>
  <c r="AB64" i="11" a="1"/>
  <c r="AB64" i="11" s="1"/>
  <c r="AD62" i="11" a="1"/>
  <c r="AD62" i="11" s="1"/>
  <c r="AC61" i="11" a="1"/>
  <c r="AC61" i="11" s="1"/>
  <c r="AB60" i="11" a="1"/>
  <c r="AB60" i="11" s="1"/>
  <c r="AD58" i="11" a="1"/>
  <c r="AD58" i="11" s="1"/>
  <c r="AD57" i="11" a="1"/>
  <c r="AD57" i="11" s="1"/>
  <c r="AC56" i="11" a="1"/>
  <c r="AC56" i="11" s="1"/>
  <c r="AB54" i="11" a="1"/>
  <c r="AB54" i="11" s="1"/>
  <c r="AD52" i="11" a="1"/>
  <c r="AD52" i="11" s="1"/>
  <c r="AD51" i="11" a="1"/>
  <c r="AD51" i="11" s="1"/>
  <c r="AC50" i="11" a="1"/>
  <c r="AC50" i="11" s="1"/>
  <c r="AC49" i="11" a="1"/>
  <c r="AC49" i="11" s="1"/>
  <c r="AB48" i="11" a="1"/>
  <c r="AB48" i="11" s="1"/>
  <c r="AB47" i="11" a="1"/>
  <c r="AB47" i="11" s="1"/>
  <c r="AD45" i="11" a="1"/>
  <c r="AD45" i="11" s="1"/>
  <c r="AC43" i="11" a="1"/>
  <c r="AC43" i="11" s="1"/>
  <c r="AB42" i="11" a="1"/>
  <c r="AB42" i="11" s="1"/>
  <c r="AB41" i="11" a="1"/>
  <c r="AB41" i="11" s="1"/>
  <c r="AD39" i="11" a="1"/>
  <c r="AD39" i="11" s="1"/>
  <c r="AD38" i="11" a="1"/>
  <c r="AD38" i="11" s="1"/>
  <c r="AC37" i="11" a="1"/>
  <c r="AC37" i="11" s="1"/>
  <c r="AC36" i="11" a="1"/>
  <c r="AC36" i="11" s="1"/>
  <c r="AB35" i="11" a="1"/>
  <c r="AB35" i="11" s="1"/>
  <c r="AD32" i="11" a="1"/>
  <c r="AD32" i="11" s="1"/>
  <c r="AC31" i="11" a="1"/>
  <c r="AC31" i="11" s="1"/>
  <c r="AC30" i="11" a="1"/>
  <c r="AC30" i="11" s="1"/>
  <c r="AB29" i="11" a="1"/>
  <c r="AB29" i="11" s="1"/>
  <c r="AB28" i="11" a="1"/>
  <c r="AB28" i="11" s="1"/>
  <c r="AD26" i="11" a="1"/>
  <c r="AD26" i="11" s="1"/>
  <c r="AD25" i="11" a="1"/>
  <c r="AD25" i="11" s="1"/>
  <c r="AC24" i="11" a="1"/>
  <c r="AC24" i="11" s="1"/>
  <c r="AB22" i="11" a="1"/>
  <c r="AB22" i="11" s="1"/>
  <c r="AD20" i="11" a="1"/>
  <c r="AD20" i="11" s="1"/>
  <c r="AD19" i="11" a="1"/>
  <c r="AD19" i="11" s="1"/>
  <c r="AC18" i="11" a="1"/>
  <c r="AC18" i="11" s="1"/>
  <c r="AC17" i="11" a="1"/>
  <c r="AC17" i="11" s="1"/>
  <c r="AB16" i="11" a="1"/>
  <c r="AB16" i="11" s="1"/>
  <c r="AB15" i="11" a="1"/>
  <c r="AB15" i="11" s="1"/>
  <c r="AD13" i="11" a="1"/>
  <c r="AD13" i="11" s="1"/>
  <c r="AC11" i="11" a="1"/>
  <c r="AC11" i="11" s="1"/>
  <c r="AB10" i="11" a="1"/>
  <c r="AB10" i="11" s="1"/>
  <c r="AB9" i="11" a="1"/>
  <c r="AB9" i="11" s="1"/>
  <c r="AD7" i="11" a="1"/>
  <c r="AD7" i="11" s="1"/>
  <c r="AC5" i="11" a="1"/>
  <c r="AC5" i="11" s="1"/>
  <c r="AB3" i="11" a="1"/>
  <c r="AB3" i="11" s="1"/>
  <c r="AB15" i="15" a="1"/>
  <c r="AB15" i="15" s="1"/>
  <c r="AC2" i="15" a="1"/>
  <c r="AC2" i="15" s="1"/>
  <c r="AD3" i="15" a="1"/>
  <c r="AD3" i="15" s="1"/>
  <c r="AB5" i="15" a="1"/>
  <c r="AB5" i="15" s="1"/>
  <c r="AD5" i="15" a="1"/>
  <c r="AD5" i="15" s="1"/>
  <c r="AB7" i="15" a="1"/>
  <c r="AB7" i="15" s="1"/>
  <c r="AD7" i="15" a="1"/>
  <c r="AD7" i="15" s="1"/>
  <c r="AC8" i="15" a="1"/>
  <c r="AC8" i="15" s="1"/>
  <c r="AB9" i="15" a="1"/>
  <c r="AB9" i="15" s="1"/>
  <c r="AD9" i="15" a="1"/>
  <c r="AD9" i="15" s="1"/>
  <c r="AC10" i="15" a="1"/>
  <c r="AC10" i="15" s="1"/>
  <c r="AB68" i="15" a="1"/>
  <c r="AB68" i="15" s="1"/>
  <c r="AB64" i="15" a="1"/>
  <c r="AB64" i="15" s="1"/>
  <c r="AB60" i="15" a="1"/>
  <c r="AB60" i="15" s="1"/>
  <c r="AB56" i="15" a="1"/>
  <c r="AB56" i="15" s="1"/>
  <c r="AB52" i="15" a="1"/>
  <c r="AB52" i="15" s="1"/>
  <c r="AB48" i="15" a="1"/>
  <c r="AB48" i="15" s="1"/>
  <c r="AB44" i="15" a="1"/>
  <c r="AB44" i="15" s="1"/>
  <c r="AB40" i="15" a="1"/>
  <c r="AB40" i="15" s="1"/>
  <c r="AB36" i="15" a="1"/>
  <c r="AB36" i="15" s="1"/>
  <c r="AB32" i="15" a="1"/>
  <c r="AB32" i="15" s="1"/>
  <c r="AB28" i="15" a="1"/>
  <c r="AB28" i="15" s="1"/>
  <c r="AB24" i="15" a="1"/>
  <c r="AB24" i="15" s="1"/>
  <c r="AB20" i="15" a="1"/>
  <c r="AB20" i="15" s="1"/>
  <c r="AB16" i="15" a="1"/>
  <c r="AB16" i="15" s="1"/>
  <c r="AB71" i="15" a="1"/>
  <c r="AB71" i="15" s="1"/>
  <c r="AB67" i="15" a="1"/>
  <c r="AB67" i="15" s="1"/>
  <c r="AB63" i="15" a="1"/>
  <c r="AB63" i="15" s="1"/>
  <c r="AB59" i="15" a="1"/>
  <c r="AB59" i="15" s="1"/>
  <c r="AB55" i="15" a="1"/>
  <c r="AB55" i="15" s="1"/>
  <c r="AB51" i="15" a="1"/>
  <c r="AB51" i="15" s="1"/>
  <c r="AB47" i="15" a="1"/>
  <c r="AB47" i="15" s="1"/>
  <c r="AB43" i="15" a="1"/>
  <c r="AB43" i="15" s="1"/>
  <c r="AB39" i="15" a="1"/>
  <c r="AB39" i="15" s="1"/>
  <c r="AB35" i="15" a="1"/>
  <c r="AB35" i="15" s="1"/>
  <c r="AB31" i="15" a="1"/>
  <c r="AB31" i="15" s="1"/>
  <c r="AB27" i="15" a="1"/>
  <c r="AB27" i="15" s="1"/>
  <c r="AB23" i="15" a="1"/>
  <c r="AB23" i="15" s="1"/>
  <c r="AB19" i="15" a="1"/>
  <c r="AB19" i="15" s="1"/>
  <c r="AB70" i="15" a="1"/>
  <c r="AB70" i="15" s="1"/>
  <c r="AB66" i="15" a="1"/>
  <c r="AB66" i="15" s="1"/>
  <c r="AB62" i="15" a="1"/>
  <c r="AB62" i="15" s="1"/>
  <c r="AB58" i="15" a="1"/>
  <c r="AB58" i="15" s="1"/>
  <c r="AB54" i="15" a="1"/>
  <c r="AB54" i="15" s="1"/>
  <c r="AB50" i="15" a="1"/>
  <c r="AB50" i="15" s="1"/>
  <c r="AB46" i="15" a="1"/>
  <c r="AB46" i="15" s="1"/>
  <c r="AB42" i="15" a="1"/>
  <c r="AB42" i="15" s="1"/>
  <c r="AB38" i="15" a="1"/>
  <c r="AB38" i="15" s="1"/>
  <c r="AB34" i="15" a="1"/>
  <c r="AB34" i="15" s="1"/>
  <c r="AB30" i="15" a="1"/>
  <c r="AB30" i="15" s="1"/>
  <c r="AB26" i="15" a="1"/>
  <c r="AB26" i="15" s="1"/>
  <c r="AB22" i="15" a="1"/>
  <c r="AB22" i="15" s="1"/>
  <c r="AB18" i="15" a="1"/>
  <c r="AB18" i="15" s="1"/>
  <c r="AB69" i="15" a="1"/>
  <c r="AB69" i="15" s="1"/>
  <c r="AB65" i="15" a="1"/>
  <c r="AB65" i="15" s="1"/>
  <c r="AB61" i="15" a="1"/>
  <c r="AB61" i="15" s="1"/>
  <c r="AB57" i="15" a="1"/>
  <c r="AB57" i="15" s="1"/>
  <c r="AB53" i="15" a="1"/>
  <c r="AB53" i="15" s="1"/>
  <c r="AB49" i="15" a="1"/>
  <c r="AB49" i="15" s="1"/>
  <c r="AB45" i="15" a="1"/>
  <c r="AB45" i="15" s="1"/>
  <c r="AB41" i="15" a="1"/>
  <c r="AB41" i="15" s="1"/>
  <c r="AB37" i="15" a="1"/>
  <c r="AB37" i="15" s="1"/>
  <c r="AB33" i="15" a="1"/>
  <c r="AB33" i="15" s="1"/>
  <c r="AB29" i="15" a="1"/>
  <c r="AB29" i="15" s="1"/>
  <c r="AB25" i="15" a="1"/>
  <c r="AB25" i="15" s="1"/>
  <c r="AB21" i="15" a="1"/>
  <c r="AB21" i="15" s="1"/>
  <c r="AB17" i="15" a="1"/>
  <c r="AB17" i="15" s="1"/>
  <c r="AB12" i="15" a="1"/>
  <c r="AB12" i="15" s="1"/>
  <c r="AD12" i="15" a="1"/>
  <c r="AD12" i="15" s="1"/>
  <c r="AC13" i="15" a="1"/>
  <c r="AC13" i="15" s="1"/>
  <c r="AD15" i="15" a="1"/>
  <c r="AD15" i="15" s="1"/>
  <c r="AD1" i="15" a="1"/>
  <c r="AD1" i="15" s="1"/>
  <c r="AB3" i="15" a="1"/>
  <c r="AB3" i="15" s="1"/>
  <c r="AC4" i="15" a="1"/>
  <c r="AC4" i="15" s="1"/>
  <c r="AC6" i="15" a="1"/>
  <c r="AC6" i="15" s="1"/>
  <c r="AC70" i="15" a="1"/>
  <c r="AC70" i="15" s="1"/>
  <c r="AC66" i="15" a="1"/>
  <c r="AC66" i="15" s="1"/>
  <c r="AC62" i="15" a="1"/>
  <c r="AC62" i="15" s="1"/>
  <c r="AC58" i="15" a="1"/>
  <c r="AC58" i="15" s="1"/>
  <c r="AC54" i="15" a="1"/>
  <c r="AC54" i="15" s="1"/>
  <c r="AC50" i="15" a="1"/>
  <c r="AC50" i="15" s="1"/>
  <c r="AC46" i="15" a="1"/>
  <c r="AC46" i="15" s="1"/>
  <c r="AC42" i="15" a="1"/>
  <c r="AC42" i="15" s="1"/>
  <c r="AC38" i="15" a="1"/>
  <c r="AC38" i="15" s="1"/>
  <c r="AC34" i="15" a="1"/>
  <c r="AC34" i="15" s="1"/>
  <c r="AC30" i="15" a="1"/>
  <c r="AC30" i="15" s="1"/>
  <c r="AC26" i="15" a="1"/>
  <c r="AC26" i="15" s="1"/>
  <c r="AC22" i="15" a="1"/>
  <c r="AC22" i="15" s="1"/>
  <c r="AC18" i="15" a="1"/>
  <c r="AC18" i="15" s="1"/>
  <c r="AC69" i="15" a="1"/>
  <c r="AC69" i="15" s="1"/>
  <c r="AC65" i="15" a="1"/>
  <c r="AC65" i="15" s="1"/>
  <c r="AC61" i="15" a="1"/>
  <c r="AC61" i="15" s="1"/>
  <c r="AC57" i="15" a="1"/>
  <c r="AC57" i="15" s="1"/>
  <c r="AC53" i="15" a="1"/>
  <c r="AC53" i="15" s="1"/>
  <c r="AC49" i="15" a="1"/>
  <c r="AC49" i="15" s="1"/>
  <c r="AC45" i="15" a="1"/>
  <c r="AC45" i="15" s="1"/>
  <c r="AC41" i="15" a="1"/>
  <c r="AC41" i="15" s="1"/>
  <c r="AC37" i="15" a="1"/>
  <c r="AC37" i="15" s="1"/>
  <c r="AC33" i="15" a="1"/>
  <c r="AC33" i="15" s="1"/>
  <c r="AC29" i="15" a="1"/>
  <c r="AC29" i="15" s="1"/>
  <c r="AC25" i="15" a="1"/>
  <c r="AC25" i="15" s="1"/>
  <c r="AC21" i="15" a="1"/>
  <c r="AC21" i="15" s="1"/>
  <c r="AC17" i="15" a="1"/>
  <c r="AC17" i="15" s="1"/>
  <c r="AC68" i="15" a="1"/>
  <c r="AC68" i="15" s="1"/>
  <c r="AC64" i="15" a="1"/>
  <c r="AC64" i="15" s="1"/>
  <c r="AC60" i="15" a="1"/>
  <c r="AC60" i="15" s="1"/>
  <c r="AC56" i="15" a="1"/>
  <c r="AC56" i="15" s="1"/>
  <c r="AC52" i="15" a="1"/>
  <c r="AC52" i="15" s="1"/>
  <c r="AC48" i="15" a="1"/>
  <c r="AC48" i="15" s="1"/>
  <c r="AC44" i="15" a="1"/>
  <c r="AC44" i="15" s="1"/>
  <c r="AC40" i="15" a="1"/>
  <c r="AC40" i="15" s="1"/>
  <c r="AC36" i="15" a="1"/>
  <c r="AC36" i="15" s="1"/>
  <c r="AC32" i="15" a="1"/>
  <c r="AC32" i="15" s="1"/>
  <c r="AC28" i="15" a="1"/>
  <c r="AC28" i="15" s="1"/>
  <c r="AC24" i="15" a="1"/>
  <c r="AC24" i="15" s="1"/>
  <c r="AC20" i="15" a="1"/>
  <c r="AC20" i="15" s="1"/>
  <c r="AC16" i="15" a="1"/>
  <c r="AC16" i="15" s="1"/>
  <c r="AC71" i="15" a="1"/>
  <c r="AC71" i="15" s="1"/>
  <c r="AC67" i="15" a="1"/>
  <c r="AC67" i="15" s="1"/>
  <c r="AC63" i="15" a="1"/>
  <c r="AC63" i="15" s="1"/>
  <c r="AC59" i="15" a="1"/>
  <c r="AC59" i="15" s="1"/>
  <c r="AC55" i="15" a="1"/>
  <c r="AC55" i="15" s="1"/>
  <c r="AC51" i="15" a="1"/>
  <c r="AC51" i="15" s="1"/>
  <c r="AC47" i="15" a="1"/>
  <c r="AC47" i="15" s="1"/>
  <c r="AC43" i="15" a="1"/>
  <c r="AC43" i="15" s="1"/>
  <c r="AC39" i="15" a="1"/>
  <c r="AC39" i="15" s="1"/>
  <c r="AC35" i="15" a="1"/>
  <c r="AC35" i="15" s="1"/>
  <c r="AC31" i="15" a="1"/>
  <c r="AC31" i="15" s="1"/>
  <c r="AC27" i="15" a="1"/>
  <c r="AC27" i="15" s="1"/>
  <c r="AC23" i="15" a="1"/>
  <c r="AC23" i="15" s="1"/>
  <c r="AC19" i="15" a="1"/>
  <c r="AC19" i="15" s="1"/>
  <c r="AC11" i="15" a="1"/>
  <c r="AC11" i="15" s="1"/>
  <c r="AC15" i="15" a="1"/>
  <c r="AC15" i="15" s="1"/>
  <c r="AD2" i="15" a="1"/>
  <c r="AD2" i="15" s="1"/>
  <c r="AC3" i="15" a="1"/>
  <c r="AC3" i="15" s="1"/>
  <c r="AB4" i="15" a="1"/>
  <c r="AB4" i="15" s="1"/>
  <c r="AD4" i="15" a="1"/>
  <c r="AD4" i="15" s="1"/>
  <c r="AC5" i="15" a="1"/>
  <c r="AC5" i="15" s="1"/>
  <c r="AB6" i="15" a="1"/>
  <c r="AB6" i="15" s="1"/>
  <c r="AD6" i="15" a="1"/>
  <c r="AD6" i="15" s="1"/>
  <c r="AC7" i="15" a="1"/>
  <c r="AC7" i="15" s="1"/>
  <c r="AB8" i="15" a="1"/>
  <c r="AB8" i="15" s="1"/>
  <c r="AD8" i="15" a="1"/>
  <c r="AD8" i="15" s="1"/>
  <c r="AD68" i="15" a="1"/>
  <c r="AD68" i="15" s="1"/>
  <c r="AD64" i="15" a="1"/>
  <c r="AD64" i="15" s="1"/>
  <c r="AD60" i="15" a="1"/>
  <c r="AD60" i="15" s="1"/>
  <c r="AD56" i="15" a="1"/>
  <c r="AD56" i="15" s="1"/>
  <c r="AD52" i="15" a="1"/>
  <c r="AD52" i="15" s="1"/>
  <c r="AD48" i="15" a="1"/>
  <c r="AD48" i="15" s="1"/>
  <c r="AD44" i="15" a="1"/>
  <c r="AD44" i="15" s="1"/>
  <c r="AD40" i="15" a="1"/>
  <c r="AD40" i="15" s="1"/>
  <c r="AD36" i="15" a="1"/>
  <c r="AD36" i="15" s="1"/>
  <c r="AD32" i="15" a="1"/>
  <c r="AD32" i="15" s="1"/>
  <c r="AD28" i="15" a="1"/>
  <c r="AD28" i="15" s="1"/>
  <c r="AD24" i="15" a="1"/>
  <c r="AD24" i="15" s="1"/>
  <c r="AD20" i="15" a="1"/>
  <c r="AD20" i="15" s="1"/>
  <c r="AD16" i="15" a="1"/>
  <c r="AD16" i="15" s="1"/>
  <c r="AD71" i="15" a="1"/>
  <c r="AD71" i="15" s="1"/>
  <c r="AD67" i="15" a="1"/>
  <c r="AD67" i="15" s="1"/>
  <c r="AD63" i="15" a="1"/>
  <c r="AD63" i="15" s="1"/>
  <c r="AD59" i="15" a="1"/>
  <c r="AD59" i="15" s="1"/>
  <c r="AD55" i="15" a="1"/>
  <c r="AD55" i="15" s="1"/>
  <c r="AD51" i="15" a="1"/>
  <c r="AD51" i="15" s="1"/>
  <c r="AD47" i="15" a="1"/>
  <c r="AD47" i="15" s="1"/>
  <c r="AD43" i="15" a="1"/>
  <c r="AD43" i="15" s="1"/>
  <c r="AD39" i="15" a="1"/>
  <c r="AD39" i="15" s="1"/>
  <c r="AD35" i="15" a="1"/>
  <c r="AD35" i="15" s="1"/>
  <c r="AD31" i="15" a="1"/>
  <c r="AD31" i="15" s="1"/>
  <c r="AD27" i="15" a="1"/>
  <c r="AD27" i="15" s="1"/>
  <c r="AD23" i="15" a="1"/>
  <c r="AD23" i="15" s="1"/>
  <c r="AD19" i="15" a="1"/>
  <c r="AD19" i="15" s="1"/>
  <c r="AD70" i="15" a="1"/>
  <c r="AD70" i="15" s="1"/>
  <c r="AD66" i="15" a="1"/>
  <c r="AD66" i="15" s="1"/>
  <c r="AD62" i="15" a="1"/>
  <c r="AD62" i="15" s="1"/>
  <c r="AD58" i="15" a="1"/>
  <c r="AD58" i="15" s="1"/>
  <c r="AD54" i="15" a="1"/>
  <c r="AD54" i="15" s="1"/>
  <c r="AD50" i="15" a="1"/>
  <c r="AD50" i="15" s="1"/>
  <c r="AD46" i="15" a="1"/>
  <c r="AD46" i="15" s="1"/>
  <c r="AD42" i="15" a="1"/>
  <c r="AD42" i="15" s="1"/>
  <c r="AD38" i="15" a="1"/>
  <c r="AD38" i="15" s="1"/>
  <c r="AD34" i="15" a="1"/>
  <c r="AD34" i="15" s="1"/>
  <c r="AD30" i="15" a="1"/>
  <c r="AD30" i="15" s="1"/>
  <c r="AD26" i="15" a="1"/>
  <c r="AD26" i="15" s="1"/>
  <c r="AD22" i="15" a="1"/>
  <c r="AD22" i="15" s="1"/>
  <c r="AD18" i="15" a="1"/>
  <c r="AD18" i="15" s="1"/>
  <c r="AD69" i="15" a="1"/>
  <c r="AD69" i="15" s="1"/>
  <c r="AD65" i="15" a="1"/>
  <c r="AD65" i="15" s="1"/>
  <c r="AD61" i="15" a="1"/>
  <c r="AD61" i="15" s="1"/>
  <c r="AD57" i="15" a="1"/>
  <c r="AD57" i="15" s="1"/>
  <c r="AD53" i="15" a="1"/>
  <c r="AD53" i="15" s="1"/>
  <c r="AD49" i="15" a="1"/>
  <c r="AD49" i="15" s="1"/>
  <c r="AD45" i="15" a="1"/>
  <c r="AD45" i="15" s="1"/>
  <c r="AD41" i="15" a="1"/>
  <c r="AD41" i="15" s="1"/>
  <c r="AD37" i="15" a="1"/>
  <c r="AD37" i="15" s="1"/>
  <c r="AD33" i="15" a="1"/>
  <c r="AD33" i="15" s="1"/>
  <c r="AD29" i="15" a="1"/>
  <c r="AD29" i="15" s="1"/>
  <c r="AD25" i="15" a="1"/>
  <c r="AD25" i="15" s="1"/>
  <c r="AD21" i="15" a="1"/>
  <c r="AD21" i="15" s="1"/>
  <c r="AD17" i="15" a="1"/>
  <c r="AD17" i="15" s="1"/>
  <c r="AC12" i="15" a="1"/>
  <c r="AC12" i="15" s="1"/>
  <c r="AB14" i="15" a="1"/>
  <c r="AB14" i="15" s="1"/>
  <c r="AD14" i="15" a="1"/>
  <c r="AD14" i="15" s="1"/>
  <c r="AC70" i="14" a="1"/>
  <c r="AC70" i="14" s="1"/>
  <c r="AC66" i="14" a="1"/>
  <c r="AC66" i="14" s="1"/>
  <c r="AC62" i="14" a="1"/>
  <c r="AC62" i="14" s="1"/>
  <c r="AC58" i="14" a="1"/>
  <c r="AC58" i="14" s="1"/>
  <c r="AC54" i="14" a="1"/>
  <c r="AC54" i="14" s="1"/>
  <c r="AC50" i="14" a="1"/>
  <c r="AC50" i="14" s="1"/>
  <c r="AC46" i="14" a="1"/>
  <c r="AC46" i="14" s="1"/>
  <c r="AC42" i="14" a="1"/>
  <c r="AC42" i="14" s="1"/>
  <c r="AC38" i="14" a="1"/>
  <c r="AC38" i="14" s="1"/>
  <c r="AC34" i="14" a="1"/>
  <c r="AC34" i="14" s="1"/>
  <c r="AC30" i="14" a="1"/>
  <c r="AC30" i="14" s="1"/>
  <c r="AC26" i="14" a="1"/>
  <c r="AC26" i="14" s="1"/>
  <c r="AC22" i="14" a="1"/>
  <c r="AC22" i="14" s="1"/>
  <c r="AC18" i="14" a="1"/>
  <c r="AC18" i="14" s="1"/>
  <c r="AC69" i="14" a="1"/>
  <c r="AC69" i="14" s="1"/>
  <c r="AC65" i="14" a="1"/>
  <c r="AC65" i="14" s="1"/>
  <c r="AC61" i="14" a="1"/>
  <c r="AC61" i="14" s="1"/>
  <c r="AC57" i="14" a="1"/>
  <c r="AC57" i="14" s="1"/>
  <c r="AC53" i="14" a="1"/>
  <c r="AC53" i="14" s="1"/>
  <c r="AC49" i="14" a="1"/>
  <c r="AC49" i="14" s="1"/>
  <c r="AC45" i="14" a="1"/>
  <c r="AC45" i="14" s="1"/>
  <c r="AC41" i="14" a="1"/>
  <c r="AC41" i="14" s="1"/>
  <c r="AC37" i="14" a="1"/>
  <c r="AC37" i="14" s="1"/>
  <c r="AC33" i="14" a="1"/>
  <c r="AC33" i="14" s="1"/>
  <c r="AC29" i="14" a="1"/>
  <c r="AC29" i="14" s="1"/>
  <c r="AC25" i="14" a="1"/>
  <c r="AC25" i="14" s="1"/>
  <c r="AC21" i="14" a="1"/>
  <c r="AC21" i="14" s="1"/>
  <c r="AC68" i="14" a="1"/>
  <c r="AC68" i="14" s="1"/>
  <c r="AC64" i="14" a="1"/>
  <c r="AC64" i="14" s="1"/>
  <c r="AC60" i="14" a="1"/>
  <c r="AC60" i="14" s="1"/>
  <c r="AC56" i="14" a="1"/>
  <c r="AC56" i="14" s="1"/>
  <c r="AC52" i="14" a="1"/>
  <c r="AC52" i="14" s="1"/>
  <c r="AC48" i="14" a="1"/>
  <c r="AC48" i="14" s="1"/>
  <c r="AC44" i="14" a="1"/>
  <c r="AC44" i="14" s="1"/>
  <c r="AC40" i="14" a="1"/>
  <c r="AC40" i="14" s="1"/>
  <c r="AC36" i="14" a="1"/>
  <c r="AC36" i="14" s="1"/>
  <c r="AC32" i="14" a="1"/>
  <c r="AC32" i="14" s="1"/>
  <c r="AC28" i="14" a="1"/>
  <c r="AC28" i="14" s="1"/>
  <c r="AC24" i="14" a="1"/>
  <c r="AC24" i="14" s="1"/>
  <c r="AC20" i="14" a="1"/>
  <c r="AC20" i="14" s="1"/>
  <c r="AC16" i="14" a="1"/>
  <c r="AC16" i="14" s="1"/>
  <c r="AC71" i="14" a="1"/>
  <c r="AC71" i="14" s="1"/>
  <c r="AC67" i="14" a="1"/>
  <c r="AC67" i="14" s="1"/>
  <c r="AC63" i="14" a="1"/>
  <c r="AC63" i="14" s="1"/>
  <c r="AC59" i="14" a="1"/>
  <c r="AC59" i="14" s="1"/>
  <c r="AC55" i="14" a="1"/>
  <c r="AC55" i="14" s="1"/>
  <c r="AC51" i="14" a="1"/>
  <c r="AC51" i="14" s="1"/>
  <c r="AC47" i="14" a="1"/>
  <c r="AC47" i="14" s="1"/>
  <c r="AC43" i="14" a="1"/>
  <c r="AC43" i="14" s="1"/>
  <c r="AC39" i="14" a="1"/>
  <c r="AC39" i="14" s="1"/>
  <c r="AC35" i="14" a="1"/>
  <c r="AC35" i="14" s="1"/>
  <c r="AC31" i="14" a="1"/>
  <c r="AC31" i="14" s="1"/>
  <c r="AC27" i="14" a="1"/>
  <c r="AC27" i="14" s="1"/>
  <c r="AC23" i="14" a="1"/>
  <c r="AC23" i="14" s="1"/>
  <c r="AB13" i="14" a="1"/>
  <c r="AB13" i="14" s="1"/>
  <c r="AC15" i="14" a="1"/>
  <c r="AC15" i="14" s="1"/>
  <c r="AC19" i="14" a="1"/>
  <c r="AC19" i="14" s="1"/>
  <c r="AD2" i="14" a="1"/>
  <c r="AD2" i="14" s="1"/>
  <c r="AB4" i="14" a="1"/>
  <c r="AB4" i="14" s="1"/>
  <c r="AC5" i="14" a="1"/>
  <c r="AC5" i="14" s="1"/>
  <c r="AB6" i="14" a="1"/>
  <c r="AB6" i="14" s="1"/>
  <c r="AC7" i="14" a="1"/>
  <c r="AC7" i="14" s="1"/>
  <c r="AC9" i="14" a="1"/>
  <c r="AC9" i="14" s="1"/>
  <c r="AB1" i="14" a="1"/>
  <c r="AB1" i="14" s="1"/>
  <c r="AD1" i="14" a="1"/>
  <c r="AD1" i="14" s="1"/>
  <c r="AC2" i="14" a="1"/>
  <c r="AC2" i="14" s="1"/>
  <c r="AB3" i="14" a="1"/>
  <c r="AB3" i="14" s="1"/>
  <c r="AD3" i="14" a="1"/>
  <c r="AD3" i="14" s="1"/>
  <c r="AC4" i="14" a="1"/>
  <c r="AC4" i="14" s="1"/>
  <c r="AB5" i="14" a="1"/>
  <c r="AB5" i="14" s="1"/>
  <c r="AD5" i="14" a="1"/>
  <c r="AD5" i="14" s="1"/>
  <c r="AC6" i="14" a="1"/>
  <c r="AC6" i="14" s="1"/>
  <c r="AB7" i="14" a="1"/>
  <c r="AB7" i="14" s="1"/>
  <c r="AD7" i="14" a="1"/>
  <c r="AD7" i="14" s="1"/>
  <c r="AC8" i="14" a="1"/>
  <c r="AC8" i="14" s="1"/>
  <c r="AB9" i="14" a="1"/>
  <c r="AB9" i="14" s="1"/>
  <c r="AD9" i="14" a="1"/>
  <c r="AD9" i="14" s="1"/>
  <c r="AC10" i="14" a="1"/>
  <c r="AC10" i="14" s="1"/>
  <c r="AB68" i="14" a="1"/>
  <c r="AB68" i="14" s="1"/>
  <c r="AB64" i="14" a="1"/>
  <c r="AB64" i="14" s="1"/>
  <c r="AB60" i="14" a="1"/>
  <c r="AB60" i="14" s="1"/>
  <c r="AB56" i="14" a="1"/>
  <c r="AB56" i="14" s="1"/>
  <c r="AB52" i="14" a="1"/>
  <c r="AB52" i="14" s="1"/>
  <c r="AB48" i="14" a="1"/>
  <c r="AB48" i="14" s="1"/>
  <c r="AB44" i="14" a="1"/>
  <c r="AB44" i="14" s="1"/>
  <c r="AB40" i="14" a="1"/>
  <c r="AB40" i="14" s="1"/>
  <c r="AB36" i="14" a="1"/>
  <c r="AB36" i="14" s="1"/>
  <c r="AB32" i="14" a="1"/>
  <c r="AB32" i="14" s="1"/>
  <c r="AB28" i="14" a="1"/>
  <c r="AB28" i="14" s="1"/>
  <c r="AB24" i="14" a="1"/>
  <c r="AB24" i="14" s="1"/>
  <c r="AB20" i="14" a="1"/>
  <c r="AB20" i="14" s="1"/>
  <c r="AB16" i="14" a="1"/>
  <c r="AB16" i="14" s="1"/>
  <c r="AB71" i="14" a="1"/>
  <c r="AB71" i="14" s="1"/>
  <c r="AB67" i="14" a="1"/>
  <c r="AB67" i="14" s="1"/>
  <c r="AB63" i="14" a="1"/>
  <c r="AB63" i="14" s="1"/>
  <c r="AB59" i="14" a="1"/>
  <c r="AB59" i="14" s="1"/>
  <c r="AB55" i="14" a="1"/>
  <c r="AB55" i="14" s="1"/>
  <c r="AB51" i="14" a="1"/>
  <c r="AB51" i="14" s="1"/>
  <c r="AB47" i="14" a="1"/>
  <c r="AB47" i="14" s="1"/>
  <c r="AB43" i="14" a="1"/>
  <c r="AB43" i="14" s="1"/>
  <c r="AB39" i="14" a="1"/>
  <c r="AB39" i="14" s="1"/>
  <c r="AB35" i="14" a="1"/>
  <c r="AB35" i="14" s="1"/>
  <c r="AB31" i="14" a="1"/>
  <c r="AB31" i="14" s="1"/>
  <c r="AB27" i="14" a="1"/>
  <c r="AB27" i="14" s="1"/>
  <c r="AB23" i="14" a="1"/>
  <c r="AB23" i="14" s="1"/>
  <c r="AB19" i="14" a="1"/>
  <c r="AB19" i="14" s="1"/>
  <c r="AB70" i="14" a="1"/>
  <c r="AB70" i="14" s="1"/>
  <c r="AB66" i="14" a="1"/>
  <c r="AB66" i="14" s="1"/>
  <c r="AB62" i="14" a="1"/>
  <c r="AB62" i="14" s="1"/>
  <c r="AB58" i="14" a="1"/>
  <c r="AB58" i="14" s="1"/>
  <c r="AB54" i="14" a="1"/>
  <c r="AB54" i="14" s="1"/>
  <c r="AB50" i="14" a="1"/>
  <c r="AB50" i="14" s="1"/>
  <c r="AB46" i="14" a="1"/>
  <c r="AB46" i="14" s="1"/>
  <c r="AB42" i="14" a="1"/>
  <c r="AB42" i="14" s="1"/>
  <c r="AB38" i="14" a="1"/>
  <c r="AB38" i="14" s="1"/>
  <c r="AB34" i="14" a="1"/>
  <c r="AB34" i="14" s="1"/>
  <c r="AB30" i="14" a="1"/>
  <c r="AB30" i="14" s="1"/>
  <c r="AB26" i="14" a="1"/>
  <c r="AB26" i="14" s="1"/>
  <c r="AB22" i="14" a="1"/>
  <c r="AB22" i="14" s="1"/>
  <c r="AB18" i="14" a="1"/>
  <c r="AB18" i="14" s="1"/>
  <c r="AB69" i="14" a="1"/>
  <c r="AB69" i="14" s="1"/>
  <c r="AB65" i="14" a="1"/>
  <c r="AB65" i="14" s="1"/>
  <c r="AB61" i="14" a="1"/>
  <c r="AB61" i="14" s="1"/>
  <c r="AB57" i="14" a="1"/>
  <c r="AB57" i="14" s="1"/>
  <c r="AB53" i="14" a="1"/>
  <c r="AB53" i="14" s="1"/>
  <c r="AB49" i="14" a="1"/>
  <c r="AB49" i="14" s="1"/>
  <c r="AB45" i="14" a="1"/>
  <c r="AB45" i="14" s="1"/>
  <c r="AB41" i="14" a="1"/>
  <c r="AB41" i="14" s="1"/>
  <c r="AB37" i="14" a="1"/>
  <c r="AB37" i="14" s="1"/>
  <c r="AB33" i="14" a="1"/>
  <c r="AB33" i="14" s="1"/>
  <c r="AB29" i="14" a="1"/>
  <c r="AB29" i="14" s="1"/>
  <c r="AB25" i="14" a="1"/>
  <c r="AB25" i="14" s="1"/>
  <c r="AB21" i="14" a="1"/>
  <c r="AB21" i="14" s="1"/>
  <c r="AB12" i="14" a="1"/>
  <c r="AB12" i="14" s="1"/>
  <c r="AC14" i="14" a="1"/>
  <c r="AC14" i="14" s="1"/>
  <c r="AC11" i="14" a="1"/>
  <c r="AC11" i="14" s="1"/>
  <c r="AB17" i="14" a="1"/>
  <c r="AB17" i="14" s="1"/>
  <c r="AC1" i="14" a="1"/>
  <c r="AC1" i="14" s="1"/>
  <c r="AB2" i="14" a="1"/>
  <c r="AB2" i="14" s="1"/>
  <c r="AC3" i="14" a="1"/>
  <c r="AC3" i="14" s="1"/>
  <c r="AD4" i="14" a="1"/>
  <c r="AD4" i="14" s="1"/>
  <c r="AD6" i="14" a="1"/>
  <c r="AD6" i="14" s="1"/>
  <c r="AB8" i="14" a="1"/>
  <c r="AB8" i="14" s="1"/>
  <c r="AD8" i="14" a="1"/>
  <c r="AD8" i="14" s="1"/>
  <c r="AB10" i="14" a="1"/>
  <c r="AB10" i="14" s="1"/>
  <c r="AD68" i="14" a="1"/>
  <c r="AD68" i="14" s="1"/>
  <c r="AD64" i="14" a="1"/>
  <c r="AD64" i="14" s="1"/>
  <c r="AD60" i="14" a="1"/>
  <c r="AD60" i="14" s="1"/>
  <c r="AD56" i="14" a="1"/>
  <c r="AD56" i="14" s="1"/>
  <c r="AD52" i="14" a="1"/>
  <c r="AD52" i="14" s="1"/>
  <c r="AD48" i="14" a="1"/>
  <c r="AD48" i="14" s="1"/>
  <c r="AD44" i="14" a="1"/>
  <c r="AD44" i="14" s="1"/>
  <c r="AD40" i="14" a="1"/>
  <c r="AD40" i="14" s="1"/>
  <c r="AD36" i="14" a="1"/>
  <c r="AD36" i="14" s="1"/>
  <c r="AD32" i="14" a="1"/>
  <c r="AD32" i="14" s="1"/>
  <c r="AD28" i="14" a="1"/>
  <c r="AD28" i="14" s="1"/>
  <c r="AD24" i="14" a="1"/>
  <c r="AD24" i="14" s="1"/>
  <c r="AD20" i="14" a="1"/>
  <c r="AD20" i="14" s="1"/>
  <c r="AD16" i="14" a="1"/>
  <c r="AD16" i="14" s="1"/>
  <c r="AD71" i="14" a="1"/>
  <c r="AD71" i="14" s="1"/>
  <c r="AD67" i="14" a="1"/>
  <c r="AD67" i="14" s="1"/>
  <c r="AD63" i="14" a="1"/>
  <c r="AD63" i="14" s="1"/>
  <c r="AD59" i="14" a="1"/>
  <c r="AD59" i="14" s="1"/>
  <c r="AD55" i="14" a="1"/>
  <c r="AD55" i="14" s="1"/>
  <c r="AD51" i="14" a="1"/>
  <c r="AD51" i="14" s="1"/>
  <c r="AD47" i="14" a="1"/>
  <c r="AD47" i="14" s="1"/>
  <c r="AD43" i="14" a="1"/>
  <c r="AD43" i="14" s="1"/>
  <c r="AD39" i="14" a="1"/>
  <c r="AD39" i="14" s="1"/>
  <c r="AD35" i="14" a="1"/>
  <c r="AD35" i="14" s="1"/>
  <c r="AD31" i="14" a="1"/>
  <c r="AD31" i="14" s="1"/>
  <c r="AD27" i="14" a="1"/>
  <c r="AD27" i="14" s="1"/>
  <c r="AD23" i="14" a="1"/>
  <c r="AD23" i="14" s="1"/>
  <c r="AD19" i="14" a="1"/>
  <c r="AD19" i="14" s="1"/>
  <c r="AD70" i="14" a="1"/>
  <c r="AD70" i="14" s="1"/>
  <c r="AD66" i="14" a="1"/>
  <c r="AD66" i="14" s="1"/>
  <c r="AD62" i="14" a="1"/>
  <c r="AD62" i="14" s="1"/>
  <c r="AD58" i="14" a="1"/>
  <c r="AD58" i="14" s="1"/>
  <c r="AD54" i="14" a="1"/>
  <c r="AD54" i="14" s="1"/>
  <c r="AD50" i="14" a="1"/>
  <c r="AD50" i="14" s="1"/>
  <c r="AD46" i="14" a="1"/>
  <c r="AD46" i="14" s="1"/>
  <c r="AD42" i="14" a="1"/>
  <c r="AD42" i="14" s="1"/>
  <c r="AD38" i="14" a="1"/>
  <c r="AD38" i="14" s="1"/>
  <c r="AD34" i="14" a="1"/>
  <c r="AD34" i="14" s="1"/>
  <c r="AD30" i="14" a="1"/>
  <c r="AD30" i="14" s="1"/>
  <c r="AD26" i="14" a="1"/>
  <c r="AD26" i="14" s="1"/>
  <c r="AD22" i="14" a="1"/>
  <c r="AD22" i="14" s="1"/>
  <c r="AD18" i="14" a="1"/>
  <c r="AD18" i="14" s="1"/>
  <c r="AD69" i="14" a="1"/>
  <c r="AD69" i="14" s="1"/>
  <c r="AD65" i="14" a="1"/>
  <c r="AD65" i="14" s="1"/>
  <c r="AD61" i="14" a="1"/>
  <c r="AD61" i="14" s="1"/>
  <c r="AD57" i="14" a="1"/>
  <c r="AD57" i="14" s="1"/>
  <c r="AD53" i="14" a="1"/>
  <c r="AD53" i="14" s="1"/>
  <c r="AD49" i="14" a="1"/>
  <c r="AD49" i="14" s="1"/>
  <c r="AD45" i="14" a="1"/>
  <c r="AD45" i="14" s="1"/>
  <c r="AD41" i="14" a="1"/>
  <c r="AD41" i="14" s="1"/>
  <c r="AD37" i="14" a="1"/>
  <c r="AD37" i="14" s="1"/>
  <c r="AD33" i="14" a="1"/>
  <c r="AD33" i="14" s="1"/>
  <c r="AD29" i="14" a="1"/>
  <c r="AD29" i="14" s="1"/>
  <c r="AD25" i="14" a="1"/>
  <c r="AD25" i="14" s="1"/>
  <c r="AD21" i="14" a="1"/>
  <c r="AD21" i="14" s="1"/>
  <c r="AC12" i="14" a="1"/>
  <c r="AC12" i="14" s="1"/>
  <c r="AB14" i="14" a="1"/>
  <c r="AB14" i="14" s="1"/>
  <c r="AD14" i="14" a="1"/>
  <c r="AD14" i="14" s="1"/>
  <c r="AC17" i="14" a="1"/>
  <c r="AC17" i="14" s="1"/>
  <c r="AB11" i="14" a="1"/>
  <c r="AB11" i="14" s="1"/>
  <c r="AD11" i="14" a="1"/>
  <c r="AD11" i="14" s="1"/>
  <c r="AC13" i="14" a="1"/>
  <c r="AC13" i="14" s="1"/>
  <c r="AD15" i="14" a="1"/>
  <c r="AD15" i="14" s="1"/>
  <c r="AD17" i="14" a="1"/>
  <c r="AD17" i="14" s="1"/>
  <c r="AB13" i="13" a="1"/>
  <c r="AB13" i="13" s="1"/>
  <c r="AB11" i="13" a="1"/>
  <c r="AB11" i="13" s="1"/>
  <c r="AB3" i="13" a="1"/>
  <c r="AB3" i="13" s="1"/>
  <c r="AB67" i="13" a="1"/>
  <c r="AB67" i="13" s="1"/>
  <c r="AB15" i="13" a="1"/>
  <c r="AB15" i="13" s="1"/>
  <c r="AD19" i="13" a="1"/>
  <c r="AD19" i="13" s="1"/>
  <c r="AD35" i="13" a="1"/>
  <c r="AD35" i="13" s="1"/>
  <c r="AC45" i="13" a="1"/>
  <c r="AC45" i="13" s="1"/>
  <c r="AD51" i="13" a="1"/>
  <c r="AD51" i="13" s="1"/>
  <c r="AC61" i="13" a="1"/>
  <c r="AC61" i="13" s="1"/>
  <c r="AC1" i="13" a="1"/>
  <c r="AC1" i="13" s="1"/>
  <c r="AB2" i="13" a="1"/>
  <c r="AB2" i="13" s="1"/>
  <c r="AD2" i="13" a="1"/>
  <c r="AD2" i="13" s="1"/>
  <c r="AC3" i="13" a="1"/>
  <c r="AC3" i="13" s="1"/>
  <c r="AB4" i="13" a="1"/>
  <c r="AB4" i="13" s="1"/>
  <c r="AD4" i="13" a="1"/>
  <c r="AD4" i="13" s="1"/>
  <c r="AC5" i="13" a="1"/>
  <c r="AC5" i="13" s="1"/>
  <c r="AB6" i="13" a="1"/>
  <c r="AB6" i="13" s="1"/>
  <c r="AD6" i="13" a="1"/>
  <c r="AD6" i="13" s="1"/>
  <c r="AC7" i="13" a="1"/>
  <c r="AC7" i="13" s="1"/>
  <c r="AB8" i="13" a="1"/>
  <c r="AB8" i="13" s="1"/>
  <c r="AD8" i="13" a="1"/>
  <c r="AD8" i="13" s="1"/>
  <c r="AC9" i="13" a="1"/>
  <c r="AC9" i="13" s="1"/>
  <c r="AB10" i="13" a="1"/>
  <c r="AB10" i="13" s="1"/>
  <c r="AD10" i="13" a="1"/>
  <c r="AD10" i="13" s="1"/>
  <c r="AD68" i="13" a="1"/>
  <c r="AD68" i="13" s="1"/>
  <c r="AD64" i="13" a="1"/>
  <c r="AD64" i="13" s="1"/>
  <c r="AD60" i="13" a="1"/>
  <c r="AD60" i="13" s="1"/>
  <c r="AD56" i="13" a="1"/>
  <c r="AD56" i="13" s="1"/>
  <c r="AD52" i="13" a="1"/>
  <c r="AD52" i="13" s="1"/>
  <c r="AD48" i="13" a="1"/>
  <c r="AD48" i="13" s="1"/>
  <c r="AD44" i="13" a="1"/>
  <c r="AD44" i="13" s="1"/>
  <c r="AD40" i="13" a="1"/>
  <c r="AD40" i="13" s="1"/>
  <c r="AD36" i="13" a="1"/>
  <c r="AD36" i="13" s="1"/>
  <c r="AD32" i="13" a="1"/>
  <c r="AD32" i="13" s="1"/>
  <c r="AD28" i="13" a="1"/>
  <c r="AD28" i="13" s="1"/>
  <c r="AD24" i="13" a="1"/>
  <c r="AD24" i="13" s="1"/>
  <c r="AD20" i="13" a="1"/>
  <c r="AD20" i="13" s="1"/>
  <c r="AD16" i="13" a="1"/>
  <c r="AD16" i="13" s="1"/>
  <c r="AD70" i="13" a="1"/>
  <c r="AD70" i="13" s="1"/>
  <c r="AD66" i="13" a="1"/>
  <c r="AD66" i="13" s="1"/>
  <c r="AD62" i="13" a="1"/>
  <c r="AD62" i="13" s="1"/>
  <c r="AD58" i="13" a="1"/>
  <c r="AD58" i="13" s="1"/>
  <c r="AD54" i="13" a="1"/>
  <c r="AD54" i="13" s="1"/>
  <c r="AD50" i="13" a="1"/>
  <c r="AD50" i="13" s="1"/>
  <c r="AD46" i="13" a="1"/>
  <c r="AD46" i="13" s="1"/>
  <c r="AD42" i="13" a="1"/>
  <c r="AD42" i="13" s="1"/>
  <c r="AD38" i="13" a="1"/>
  <c r="AD38" i="13" s="1"/>
  <c r="AD34" i="13" a="1"/>
  <c r="AD34" i="13" s="1"/>
  <c r="AD30" i="13" a="1"/>
  <c r="AD30" i="13" s="1"/>
  <c r="AD26" i="13" a="1"/>
  <c r="AD26" i="13" s="1"/>
  <c r="AD22" i="13" a="1"/>
  <c r="AD22" i="13" s="1"/>
  <c r="AD18" i="13" a="1"/>
  <c r="AD18" i="13" s="1"/>
  <c r="AD69" i="13" a="1"/>
  <c r="AD69" i="13" s="1"/>
  <c r="AD65" i="13" a="1"/>
  <c r="AD65" i="13" s="1"/>
  <c r="AD61" i="13" a="1"/>
  <c r="AD61" i="13" s="1"/>
  <c r="AD57" i="13" a="1"/>
  <c r="AD57" i="13" s="1"/>
  <c r="AD53" i="13" a="1"/>
  <c r="AD53" i="13" s="1"/>
  <c r="AD49" i="13" a="1"/>
  <c r="AD49" i="13" s="1"/>
  <c r="AD45" i="13" a="1"/>
  <c r="AD45" i="13" s="1"/>
  <c r="AD41" i="13" a="1"/>
  <c r="AD41" i="13" s="1"/>
  <c r="AD37" i="13" a="1"/>
  <c r="AD37" i="13" s="1"/>
  <c r="AD33" i="13" a="1"/>
  <c r="AD33" i="13" s="1"/>
  <c r="AD29" i="13" a="1"/>
  <c r="AD29" i="13" s="1"/>
  <c r="AD25" i="13" a="1"/>
  <c r="AD25" i="13" s="1"/>
  <c r="AD21" i="13" a="1"/>
  <c r="AD21" i="13" s="1"/>
  <c r="AD17" i="13" a="1"/>
  <c r="AD17" i="13" s="1"/>
  <c r="AC12" i="13" a="1"/>
  <c r="AC12" i="13" s="1"/>
  <c r="AB14" i="13" a="1"/>
  <c r="AB14" i="13" s="1"/>
  <c r="AD14" i="13" a="1"/>
  <c r="AD14" i="13" s="1"/>
  <c r="AB19" i="13" a="1"/>
  <c r="AB19" i="13" s="1"/>
  <c r="AB27" i="13" a="1"/>
  <c r="AB27" i="13" s="1"/>
  <c r="AB35" i="13" a="1"/>
  <c r="AB35" i="13" s="1"/>
  <c r="AB43" i="13" a="1"/>
  <c r="AB43" i="13" s="1"/>
  <c r="AB51" i="13" a="1"/>
  <c r="AB51" i="13" s="1"/>
  <c r="AB59" i="13" a="1"/>
  <c r="AB59" i="13" s="1"/>
  <c r="AC13" i="13" a="1"/>
  <c r="AC13" i="13" s="1"/>
  <c r="AC21" i="13" a="1"/>
  <c r="AC21" i="13" s="1"/>
  <c r="AC29" i="13" a="1"/>
  <c r="AC29" i="13" s="1"/>
  <c r="AC37" i="13" a="1"/>
  <c r="AC37" i="13" s="1"/>
  <c r="AC53" i="13" a="1"/>
  <c r="AC53" i="13" s="1"/>
  <c r="AC69" i="13" a="1"/>
  <c r="AC69" i="13" s="1"/>
  <c r="AD1" i="13" a="1"/>
  <c r="AD1" i="13" s="1"/>
  <c r="AC2" i="13" a="1"/>
  <c r="AC2" i="13" s="1"/>
  <c r="AD3" i="13" a="1"/>
  <c r="AD3" i="13" s="1"/>
  <c r="AB5" i="13" a="1"/>
  <c r="AB5" i="13" s="1"/>
  <c r="AD5" i="13" a="1"/>
  <c r="AD5" i="13" s="1"/>
  <c r="AC6" i="13" a="1"/>
  <c r="AC6" i="13" s="1"/>
  <c r="AB7" i="13" a="1"/>
  <c r="AB7" i="13" s="1"/>
  <c r="AD7" i="13" a="1"/>
  <c r="AD7" i="13" s="1"/>
  <c r="AC8" i="13" a="1"/>
  <c r="AC8" i="13" s="1"/>
  <c r="AB9" i="13" a="1"/>
  <c r="AB9" i="13" s="1"/>
  <c r="AD9" i="13" a="1"/>
  <c r="AD9" i="13" s="1"/>
  <c r="AC10" i="13" a="1"/>
  <c r="AC10" i="13" s="1"/>
  <c r="AB68" i="13" a="1"/>
  <c r="AB68" i="13" s="1"/>
  <c r="AB64" i="13" a="1"/>
  <c r="AB64" i="13" s="1"/>
  <c r="AB60" i="13" a="1"/>
  <c r="AB60" i="13" s="1"/>
  <c r="AB56" i="13" a="1"/>
  <c r="AB56" i="13" s="1"/>
  <c r="AB52" i="13" a="1"/>
  <c r="AB52" i="13" s="1"/>
  <c r="AB48" i="13" a="1"/>
  <c r="AB48" i="13" s="1"/>
  <c r="AB44" i="13" a="1"/>
  <c r="AB44" i="13" s="1"/>
  <c r="AB40" i="13" a="1"/>
  <c r="AB40" i="13" s="1"/>
  <c r="AB36" i="13" a="1"/>
  <c r="AB36" i="13" s="1"/>
  <c r="AB32" i="13" a="1"/>
  <c r="AB32" i="13" s="1"/>
  <c r="AB28" i="13" a="1"/>
  <c r="AB28" i="13" s="1"/>
  <c r="AB24" i="13" a="1"/>
  <c r="AB24" i="13" s="1"/>
  <c r="AB20" i="13" a="1"/>
  <c r="AB20" i="13" s="1"/>
  <c r="AB16" i="13" a="1"/>
  <c r="AB16" i="13" s="1"/>
  <c r="AB70" i="13" a="1"/>
  <c r="AB70" i="13" s="1"/>
  <c r="AB66" i="13" a="1"/>
  <c r="AB66" i="13" s="1"/>
  <c r="AB62" i="13" a="1"/>
  <c r="AB62" i="13" s="1"/>
  <c r="AB58" i="13" a="1"/>
  <c r="AB58" i="13" s="1"/>
  <c r="AB54" i="13" a="1"/>
  <c r="AB54" i="13" s="1"/>
  <c r="AB50" i="13" a="1"/>
  <c r="AB50" i="13" s="1"/>
  <c r="AB46" i="13" a="1"/>
  <c r="AB46" i="13" s="1"/>
  <c r="AB42" i="13" a="1"/>
  <c r="AB42" i="13" s="1"/>
  <c r="AB38" i="13" a="1"/>
  <c r="AB38" i="13" s="1"/>
  <c r="AB34" i="13" a="1"/>
  <c r="AB34" i="13" s="1"/>
  <c r="AB30" i="13" a="1"/>
  <c r="AB30" i="13" s="1"/>
  <c r="AB26" i="13" a="1"/>
  <c r="AB26" i="13" s="1"/>
  <c r="AB22" i="13" a="1"/>
  <c r="AB22" i="13" s="1"/>
  <c r="AB18" i="13" a="1"/>
  <c r="AB18" i="13" s="1"/>
  <c r="AB69" i="13" a="1"/>
  <c r="AB69" i="13" s="1"/>
  <c r="AB65" i="13" a="1"/>
  <c r="AB65" i="13" s="1"/>
  <c r="AB61" i="13" a="1"/>
  <c r="AB61" i="13" s="1"/>
  <c r="AB57" i="13" a="1"/>
  <c r="AB57" i="13" s="1"/>
  <c r="AB53" i="13" a="1"/>
  <c r="AB53" i="13" s="1"/>
  <c r="AB49" i="13" a="1"/>
  <c r="AB49" i="13" s="1"/>
  <c r="AB45" i="13" a="1"/>
  <c r="AB45" i="13" s="1"/>
  <c r="AB41" i="13" a="1"/>
  <c r="AB41" i="13" s="1"/>
  <c r="AB37" i="13" a="1"/>
  <c r="AB37" i="13" s="1"/>
  <c r="AB33" i="13" a="1"/>
  <c r="AB33" i="13" s="1"/>
  <c r="AB29" i="13" a="1"/>
  <c r="AB29" i="13" s="1"/>
  <c r="AB25" i="13" a="1"/>
  <c r="AB25" i="13" s="1"/>
  <c r="AB21" i="13" a="1"/>
  <c r="AB21" i="13" s="1"/>
  <c r="AB17" i="13" a="1"/>
  <c r="AB17" i="13" s="1"/>
  <c r="AB12" i="13" a="1"/>
  <c r="AB12" i="13" s="1"/>
  <c r="AD12" i="13" a="1"/>
  <c r="AD12" i="13" s="1"/>
  <c r="AB23" i="13" a="1"/>
  <c r="AB23" i="13" s="1"/>
  <c r="AB31" i="13" a="1"/>
  <c r="AB31" i="13" s="1"/>
  <c r="AB39" i="13" a="1"/>
  <c r="AB39" i="13" s="1"/>
  <c r="AB47" i="13" a="1"/>
  <c r="AB47" i="13" s="1"/>
  <c r="AB55" i="13" a="1"/>
  <c r="AB55" i="13" s="1"/>
  <c r="AB63" i="13" a="1"/>
  <c r="AB63" i="13" s="1"/>
  <c r="AB71" i="13" a="1"/>
  <c r="AB71" i="13" s="1"/>
  <c r="AD15" i="13" a="1"/>
  <c r="AD15" i="13" s="1"/>
  <c r="AD27" i="13" a="1"/>
  <c r="AD27" i="13" s="1"/>
  <c r="AD43" i="13" a="1"/>
  <c r="AD43" i="13" s="1"/>
  <c r="AD59" i="13" a="1"/>
  <c r="AD59" i="13" s="1"/>
  <c r="AD67" i="13" a="1"/>
  <c r="AD67" i="13" s="1"/>
  <c r="AB1" i="13" a="1"/>
  <c r="AB1" i="13" s="1"/>
  <c r="AC70" i="13" a="1"/>
  <c r="AC70" i="13" s="1"/>
  <c r="AC66" i="13" a="1"/>
  <c r="AC66" i="13" s="1"/>
  <c r="AC62" i="13" a="1"/>
  <c r="AC62" i="13" s="1"/>
  <c r="AC58" i="13" a="1"/>
  <c r="AC58" i="13" s="1"/>
  <c r="AC54" i="13" a="1"/>
  <c r="AC54" i="13" s="1"/>
  <c r="AC50" i="13" a="1"/>
  <c r="AC50" i="13" s="1"/>
  <c r="AC46" i="13" a="1"/>
  <c r="AC46" i="13" s="1"/>
  <c r="AC42" i="13" a="1"/>
  <c r="AC42" i="13" s="1"/>
  <c r="AC38" i="13" a="1"/>
  <c r="AC38" i="13" s="1"/>
  <c r="AC34" i="13" a="1"/>
  <c r="AC34" i="13" s="1"/>
  <c r="AC30" i="13" a="1"/>
  <c r="AC30" i="13" s="1"/>
  <c r="AC26" i="13" a="1"/>
  <c r="AC26" i="13" s="1"/>
  <c r="AC22" i="13" a="1"/>
  <c r="AC22" i="13" s="1"/>
  <c r="AC18" i="13" a="1"/>
  <c r="AC18" i="13" s="1"/>
  <c r="AC68" i="13" a="1"/>
  <c r="AC68" i="13" s="1"/>
  <c r="AC64" i="13" a="1"/>
  <c r="AC64" i="13" s="1"/>
  <c r="AC60" i="13" a="1"/>
  <c r="AC60" i="13" s="1"/>
  <c r="AC56" i="13" a="1"/>
  <c r="AC56" i="13" s="1"/>
  <c r="AC52" i="13" a="1"/>
  <c r="AC52" i="13" s="1"/>
  <c r="AC48" i="13" a="1"/>
  <c r="AC48" i="13" s="1"/>
  <c r="AC44" i="13" a="1"/>
  <c r="AC44" i="13" s="1"/>
  <c r="AC40" i="13" a="1"/>
  <c r="AC40" i="13" s="1"/>
  <c r="AC36" i="13" a="1"/>
  <c r="AC36" i="13" s="1"/>
  <c r="AC32" i="13" a="1"/>
  <c r="AC32" i="13" s="1"/>
  <c r="AC28" i="13" a="1"/>
  <c r="AC28" i="13" s="1"/>
  <c r="AC24" i="13" a="1"/>
  <c r="AC24" i="13" s="1"/>
  <c r="AC20" i="13" a="1"/>
  <c r="AC20" i="13" s="1"/>
  <c r="AC16" i="13" a="1"/>
  <c r="AC16" i="13" s="1"/>
  <c r="AC71" i="13" a="1"/>
  <c r="AC71" i="13" s="1"/>
  <c r="AC67" i="13" a="1"/>
  <c r="AC67" i="13" s="1"/>
  <c r="AC63" i="13" a="1"/>
  <c r="AC63" i="13" s="1"/>
  <c r="AC59" i="13" a="1"/>
  <c r="AC59" i="13" s="1"/>
  <c r="AC55" i="13" a="1"/>
  <c r="AC55" i="13" s="1"/>
  <c r="AC51" i="13" a="1"/>
  <c r="AC51" i="13" s="1"/>
  <c r="AC47" i="13" a="1"/>
  <c r="AC47" i="13" s="1"/>
  <c r="AC43" i="13" a="1"/>
  <c r="AC43" i="13" s="1"/>
  <c r="AC39" i="13" a="1"/>
  <c r="AC39" i="13" s="1"/>
  <c r="AC35" i="13" a="1"/>
  <c r="AC35" i="13" s="1"/>
  <c r="AC31" i="13" a="1"/>
  <c r="AC31" i="13" s="1"/>
  <c r="AC27" i="13" a="1"/>
  <c r="AC27" i="13" s="1"/>
  <c r="AC23" i="13" a="1"/>
  <c r="AC23" i="13" s="1"/>
  <c r="AC19" i="13" a="1"/>
  <c r="AC19" i="13" s="1"/>
  <c r="AC11" i="13" a="1"/>
  <c r="AC11" i="13" s="1"/>
  <c r="AD13" i="13" a="1"/>
  <c r="AD13" i="13" s="1"/>
  <c r="AC15" i="13" a="1"/>
  <c r="AC15" i="13" s="1"/>
  <c r="AC17" i="13" a="1"/>
  <c r="AC17" i="13" s="1"/>
  <c r="AD23" i="13" a="1"/>
  <c r="AD23" i="13" s="1"/>
  <c r="AC25" i="13" a="1"/>
  <c r="AC25" i="13" s="1"/>
  <c r="AC33" i="13" a="1"/>
  <c r="AC33" i="13" s="1"/>
  <c r="AD39" i="13" a="1"/>
  <c r="AD39" i="13" s="1"/>
  <c r="AC41" i="13" a="1"/>
  <c r="AC41" i="13" s="1"/>
  <c r="AD47" i="13" a="1"/>
  <c r="AD47" i="13" s="1"/>
  <c r="AC49" i="13" a="1"/>
  <c r="AC49" i="13" s="1"/>
  <c r="AD55" i="13" a="1"/>
  <c r="AD55" i="13" s="1"/>
  <c r="AC57" i="13" a="1"/>
  <c r="AC57" i="13" s="1"/>
  <c r="AD63" i="13" a="1"/>
  <c r="AD63" i="13" s="1"/>
  <c r="AC65" i="13" a="1"/>
  <c r="AC65" i="13" s="1"/>
  <c r="AD71" i="13" a="1"/>
  <c r="AD71" i="13" s="1"/>
  <c r="AB41" i="1"/>
  <c r="AE41" i="1"/>
  <c r="G216" i="20" l="1" a="1"/>
  <c r="G216" i="20" s="1"/>
  <c r="G216" i="19" s="1"/>
  <c r="G209" i="20" a="1"/>
  <c r="G209" i="20" s="1"/>
  <c r="G209" i="19" s="1"/>
  <c r="G158" i="20" a="1"/>
  <c r="G158" i="20" s="1"/>
  <c r="G154" i="20" a="1"/>
  <c r="G154" i="20" s="1"/>
  <c r="G23" i="20" a="1"/>
  <c r="G23" i="20" s="1"/>
  <c r="G67" i="20" a="1"/>
  <c r="G67" i="20" s="1"/>
  <c r="G32" i="20" a="1"/>
  <c r="G32" i="20" s="1"/>
  <c r="G118" i="20" a="1"/>
  <c r="G118" i="20" s="1"/>
  <c r="G45" i="20" a="1"/>
  <c r="G45" i="20" s="1"/>
  <c r="G181" i="20" a="1"/>
  <c r="G181" i="20" s="1"/>
  <c r="G181" i="19" s="1"/>
  <c r="G109" i="20" a="1"/>
  <c r="G109" i="20" s="1"/>
  <c r="G134" i="20" a="1"/>
  <c r="G134" i="20" s="1"/>
  <c r="G112" i="20" a="1"/>
  <c r="G112" i="20" s="1"/>
  <c r="G25" i="20" a="1"/>
  <c r="G25" i="20" s="1"/>
  <c r="G111" i="20" a="1"/>
  <c r="G111" i="20" s="1"/>
  <c r="G36" i="20" a="1"/>
  <c r="G36" i="20" s="1"/>
  <c r="G179" i="20" a="1"/>
  <c r="G179" i="20" s="1"/>
  <c r="G179" i="19" s="1"/>
  <c r="G87" i="20" a="1"/>
  <c r="G87" i="20" s="1"/>
  <c r="G164" i="20" a="1"/>
  <c r="G164" i="20" s="1"/>
  <c r="G164" i="19" s="1"/>
  <c r="G132" i="20" a="1"/>
  <c r="G132" i="20" s="1"/>
  <c r="G104" i="20" a="1"/>
  <c r="G104" i="20" s="1"/>
  <c r="G139" i="20" a="1"/>
  <c r="G139" i="20" s="1"/>
  <c r="G97" i="20" a="1"/>
  <c r="G97" i="20" s="1"/>
  <c r="G28" i="20" a="1"/>
  <c r="G28" i="20" s="1"/>
  <c r="G157" i="20" a="1"/>
  <c r="G157" i="20" s="1"/>
  <c r="G88" i="20" a="1"/>
  <c r="G88" i="20" s="1"/>
  <c r="G172" i="20" a="1"/>
  <c r="G172" i="20" s="1"/>
  <c r="G172" i="19" s="1"/>
  <c r="G162" i="20" a="1"/>
  <c r="G162" i="20" s="1"/>
  <c r="G162" i="19" s="1"/>
  <c r="G130" i="20" a="1"/>
  <c r="G130" i="20" s="1"/>
  <c r="G100" i="20" a="1"/>
  <c r="G100" i="20" s="1"/>
  <c r="G137" i="20" a="1"/>
  <c r="G137" i="20" s="1"/>
  <c r="G84" i="20" a="1"/>
  <c r="G84" i="20" s="1"/>
  <c r="G20" i="20" a="1"/>
  <c r="G20" i="20" s="1"/>
  <c r="G156" i="20" a="1"/>
  <c r="G156" i="20" s="1"/>
  <c r="G58" i="20" a="1"/>
  <c r="G58" i="20" s="1"/>
  <c r="G140" i="20" a="1"/>
  <c r="G140" i="20" s="1"/>
  <c r="G120" i="20" a="1"/>
  <c r="G120" i="20" s="1"/>
  <c r="G37" i="20" a="1"/>
  <c r="G37" i="20" s="1"/>
  <c r="G119" i="20" a="1"/>
  <c r="G119" i="20" s="1"/>
  <c r="G54" i="20" a="1"/>
  <c r="G54" i="20" s="1"/>
  <c r="G208" i="20" a="1"/>
  <c r="G208" i="20" s="1"/>
  <c r="G208" i="19" s="1"/>
  <c r="G123" i="20" a="1"/>
  <c r="G123" i="20" s="1"/>
  <c r="G43" i="20" a="1"/>
  <c r="G43" i="20" s="1"/>
  <c r="G91" i="20" a="1"/>
  <c r="G91" i="20" s="1"/>
  <c r="G8" i="20" a="1"/>
  <c r="G8" i="20" s="1"/>
  <c r="G141" i="20" a="1"/>
  <c r="G141" i="20" s="1"/>
  <c r="G125" i="20" a="1"/>
  <c r="G125" i="20" s="1"/>
  <c r="G116" i="20" a="1"/>
  <c r="G116" i="20" s="1"/>
  <c r="G99" i="20" a="1"/>
  <c r="G99" i="20" s="1"/>
  <c r="G35" i="20" a="1"/>
  <c r="G35" i="20" s="1"/>
  <c r="G89" i="20" a="1"/>
  <c r="G89" i="20" s="1"/>
  <c r="G73" i="20" a="1"/>
  <c r="G73" i="20" s="1"/>
  <c r="G31" i="20" a="1"/>
  <c r="G31" i="20" s="1"/>
  <c r="G42" i="20" a="1"/>
  <c r="G42" i="20" s="1"/>
  <c r="G62" i="20" a="1"/>
  <c r="G62" i="20" s="1"/>
  <c r="G11" i="20" a="1"/>
  <c r="G11" i="20" s="1"/>
  <c r="G138" i="20" a="1"/>
  <c r="G138" i="20" s="1"/>
  <c r="G121" i="20" a="1"/>
  <c r="G121" i="20" s="1"/>
  <c r="G108" i="20" a="1"/>
  <c r="G108" i="20" s="1"/>
  <c r="G83" i="20" a="1"/>
  <c r="G83" i="20" s="1"/>
  <c r="G103" i="20" a="1"/>
  <c r="G103" i="20" s="1"/>
  <c r="G86" i="20" a="1"/>
  <c r="G86" i="20" s="1"/>
  <c r="G56" i="20" a="1"/>
  <c r="G56" i="20" s="1"/>
  <c r="G75" i="20" a="1"/>
  <c r="G75" i="20" s="1"/>
  <c r="G3" i="20" a="1"/>
  <c r="G3" i="20" s="1"/>
  <c r="G24" i="20" a="1"/>
  <c r="G24" i="20" s="1"/>
  <c r="G142" i="20" a="1"/>
  <c r="G142" i="20" s="1"/>
  <c r="G126" i="20" a="1"/>
  <c r="G126" i="20" s="1"/>
  <c r="G117" i="20" a="1"/>
  <c r="G117" i="20" s="1"/>
  <c r="G101" i="20" a="1"/>
  <c r="G101" i="20" s="1"/>
  <c r="G44" i="20" a="1"/>
  <c r="G44" i="20" s="1"/>
  <c r="G90" i="20" a="1"/>
  <c r="G90" i="20" s="1"/>
  <c r="G74" i="20" a="1"/>
  <c r="G74" i="20" s="1"/>
  <c r="G47" i="20" a="1"/>
  <c r="G47" i="20" s="1"/>
  <c r="G59" i="20" a="1"/>
  <c r="G59" i="20" s="1"/>
  <c r="G78" i="20" a="1"/>
  <c r="G78" i="20" s="1"/>
  <c r="G15" i="20" a="1"/>
  <c r="G15" i="20" s="1"/>
  <c r="G70" i="20" a="1"/>
  <c r="G70" i="20" s="1"/>
  <c r="G48" i="20" a="1"/>
  <c r="G48" i="20" s="1"/>
  <c r="G33" i="20" a="1"/>
  <c r="G33" i="20" s="1"/>
  <c r="G92" i="20" a="1"/>
  <c r="G92" i="20" s="1"/>
  <c r="G76" i="20" a="1"/>
  <c r="G76" i="20" s="1"/>
  <c r="G60" i="20" a="1"/>
  <c r="G60" i="20" s="1"/>
  <c r="G49" i="20" a="1"/>
  <c r="G49" i="20" s="1"/>
  <c r="G16" i="20" a="1"/>
  <c r="G16" i="20" s="1"/>
  <c r="G4" i="20" a="1"/>
  <c r="G4" i="20" s="1"/>
  <c r="G80" i="20" a="1"/>
  <c r="G80" i="20" s="1"/>
  <c r="G64" i="20" a="1"/>
  <c r="G64" i="20" s="1"/>
  <c r="G51" i="20" a="1"/>
  <c r="G51" i="20" s="1"/>
  <c r="G26" i="20" a="1"/>
  <c r="G26" i="20" s="1"/>
  <c r="G17" i="20" a="1"/>
  <c r="G17" i="20" s="1"/>
  <c r="G12" i="20" a="1"/>
  <c r="G12" i="20" s="1"/>
  <c r="G7" i="20" a="1"/>
  <c r="G7" i="20" s="1"/>
  <c r="G46" i="20" a="1"/>
  <c r="G46" i="20" s="1"/>
  <c r="G95" i="20" a="1"/>
  <c r="G95" i="20" s="1"/>
  <c r="G79" i="20" a="1"/>
  <c r="G79" i="20" s="1"/>
  <c r="G63" i="20" a="1"/>
  <c r="G63" i="20" s="1"/>
  <c r="G57" i="20" a="1"/>
  <c r="G57" i="20" s="1"/>
  <c r="G40" i="20" a="1"/>
  <c r="G40" i="20" s="1"/>
  <c r="G6" i="20" a="1"/>
  <c r="G6" i="20" s="1"/>
  <c r="G82" i="20" a="1"/>
  <c r="G82" i="20" s="1"/>
  <c r="G66" i="20" a="1"/>
  <c r="G66" i="20" s="1"/>
  <c r="G53" i="20" a="1"/>
  <c r="G53" i="20" s="1"/>
  <c r="G41" i="20" a="1"/>
  <c r="G41" i="20" s="1"/>
  <c r="G19" i="20" a="1"/>
  <c r="G19" i="20" s="1"/>
  <c r="G14" i="20" a="1"/>
  <c r="G14" i="20" s="1"/>
  <c r="G10" i="20" a="1"/>
  <c r="G10" i="20" s="1"/>
  <c r="G72" i="20" a="1"/>
  <c r="G72" i="20" s="1"/>
  <c r="G55" i="20" a="1"/>
  <c r="G55" i="20" s="1"/>
  <c r="G38" i="20" a="1"/>
  <c r="G38" i="20" s="1"/>
  <c r="G93" i="20" a="1"/>
  <c r="G93" i="20" s="1"/>
  <c r="G77" i="20" a="1"/>
  <c r="G77" i="20" s="1"/>
  <c r="G61" i="20" a="1"/>
  <c r="G61" i="20" s="1"/>
  <c r="G50" i="20" a="1"/>
  <c r="G50" i="20" s="1"/>
  <c r="G39" i="20" a="1"/>
  <c r="G39" i="20" s="1"/>
  <c r="G5" i="20" a="1"/>
  <c r="G5" i="20" s="1"/>
  <c r="G81" i="20" a="1"/>
  <c r="G81" i="20" s="1"/>
  <c r="G65" i="20" a="1"/>
  <c r="G65" i="20" s="1"/>
  <c r="G52" i="20" a="1"/>
  <c r="G52" i="20" s="1"/>
  <c r="G27" i="20" a="1"/>
  <c r="G27" i="20" s="1"/>
  <c r="G18" i="20" a="1"/>
  <c r="G18" i="20" s="1"/>
  <c r="G13" i="20" a="1"/>
  <c r="G13" i="20" s="1"/>
  <c r="E2" i="18"/>
  <c r="E243" i="20" a="1"/>
  <c r="E243" i="20" s="1"/>
  <c r="E243" i="19" s="1"/>
  <c r="E248" i="20" a="1"/>
  <c r="E248" i="20" s="1"/>
  <c r="E248" i="19" s="1"/>
  <c r="E181" i="20" a="1"/>
  <c r="E181" i="20" s="1"/>
  <c r="E181" i="19" s="1"/>
  <c r="H181" i="19" s="1"/>
  <c r="E199" i="20" a="1"/>
  <c r="E199" i="20" s="1"/>
  <c r="E199" i="19" s="1"/>
  <c r="M199" i="19" s="1"/>
  <c r="E200" i="20" a="1"/>
  <c r="E200" i="20" s="1"/>
  <c r="E200" i="19" s="1"/>
  <c r="E149" i="20" a="1"/>
  <c r="E149" i="20" s="1"/>
  <c r="E211" i="20" a="1"/>
  <c r="E211" i="20" s="1"/>
  <c r="E211" i="19" s="1"/>
  <c r="N211" i="19" s="1"/>
  <c r="E90" i="20" a="1"/>
  <c r="E90" i="20" s="1"/>
  <c r="E90" i="19" s="1"/>
  <c r="B90" i="19" s="1"/>
  <c r="E100" i="20" a="1"/>
  <c r="E100" i="20" s="1"/>
  <c r="E160" i="20" a="1"/>
  <c r="E160" i="20" s="1"/>
  <c r="E93" i="20" a="1"/>
  <c r="E93" i="20" s="1"/>
  <c r="E63" i="20" a="1"/>
  <c r="E63" i="20" s="1"/>
  <c r="E63" i="19" s="1"/>
  <c r="B63" i="19" s="1"/>
  <c r="E101" i="20" a="1"/>
  <c r="E101" i="20" s="1"/>
  <c r="E30" i="20" a="1"/>
  <c r="E30" i="20" s="1"/>
  <c r="E227" i="20" a="1"/>
  <c r="E227" i="20" s="1"/>
  <c r="E227" i="19" s="1"/>
  <c r="L227" i="19" s="1"/>
  <c r="E232" i="20" a="1"/>
  <c r="E232" i="20" s="1"/>
  <c r="E232" i="19" s="1"/>
  <c r="N232" i="19" s="1"/>
  <c r="E2" i="20" a="1"/>
  <c r="E2" i="20" s="1"/>
  <c r="E180" i="20" a="1"/>
  <c r="E180" i="20" s="1"/>
  <c r="E180" i="19" s="1"/>
  <c r="E179" i="20" a="1"/>
  <c r="E179" i="20" s="1"/>
  <c r="E179" i="19" s="1"/>
  <c r="K179" i="19" s="1"/>
  <c r="E133" i="20" a="1"/>
  <c r="E133" i="20" s="1"/>
  <c r="E133" i="19" s="1"/>
  <c r="B133" i="19" s="1"/>
  <c r="E154" i="20" a="1"/>
  <c r="E154" i="20" s="1"/>
  <c r="E145" i="20" a="1"/>
  <c r="E145" i="20" s="1"/>
  <c r="E214" i="20" a="1"/>
  <c r="E214" i="20" s="1"/>
  <c r="E214" i="19" s="1"/>
  <c r="J214" i="19" s="1"/>
  <c r="E144" i="20" a="1"/>
  <c r="E144" i="20" s="1"/>
  <c r="E144" i="19" s="1"/>
  <c r="B144" i="19" s="1"/>
  <c r="E49" i="20" a="1"/>
  <c r="E49" i="20" s="1"/>
  <c r="E50" i="20" a="1"/>
  <c r="E50" i="20" s="1"/>
  <c r="E85" i="20" a="1"/>
  <c r="E85" i="20" s="1"/>
  <c r="E85" i="19" s="1"/>
  <c r="B85" i="19" s="1"/>
  <c r="E25" i="20" a="1"/>
  <c r="E25" i="20" s="1"/>
  <c r="E205" i="20" a="1"/>
  <c r="E205" i="20" s="1"/>
  <c r="E205" i="19" s="1"/>
  <c r="E209" i="20" a="1"/>
  <c r="E209" i="20" s="1"/>
  <c r="E209" i="19" s="1"/>
  <c r="E238" i="20" a="1"/>
  <c r="E238" i="20" s="1"/>
  <c r="E238" i="19" s="1"/>
  <c r="N238" i="19" s="1"/>
  <c r="E236" i="20" a="1"/>
  <c r="E236" i="20" s="1"/>
  <c r="E236" i="19" s="1"/>
  <c r="J236" i="19" s="1"/>
  <c r="E170" i="20" a="1"/>
  <c r="E170" i="20" s="1"/>
  <c r="E170" i="19" s="1"/>
  <c r="E105" i="20" a="1"/>
  <c r="E105" i="20" s="1"/>
  <c r="E138" i="20" a="1"/>
  <c r="E138" i="20" s="1"/>
  <c r="E138" i="19" s="1"/>
  <c r="B138" i="19" s="1"/>
  <c r="E129" i="20" a="1"/>
  <c r="E129" i="20" s="1"/>
  <c r="E129" i="19" s="1"/>
  <c r="B129" i="19" s="1"/>
  <c r="E174" i="20" a="1"/>
  <c r="E174" i="20" s="1"/>
  <c r="E174" i="19" s="1"/>
  <c r="E128" i="20" a="1"/>
  <c r="E128" i="20" s="1"/>
  <c r="E95" i="20" a="1"/>
  <c r="E95" i="20" s="1"/>
  <c r="E95" i="19" s="1"/>
  <c r="E17" i="20" a="1"/>
  <c r="E17" i="20" s="1"/>
  <c r="E17" i="19" s="1"/>
  <c r="B17" i="19" s="1"/>
  <c r="E69" i="20" a="1"/>
  <c r="E69" i="20" s="1"/>
  <c r="E19" i="20" a="1"/>
  <c r="E19" i="20" s="1"/>
  <c r="E189" i="20" a="1"/>
  <c r="E189" i="20" s="1"/>
  <c r="E189" i="19" s="1"/>
  <c r="M189" i="19" s="1"/>
  <c r="E194" i="20" a="1"/>
  <c r="E194" i="20" s="1"/>
  <c r="E194" i="19" s="1"/>
  <c r="K194" i="19" s="1"/>
  <c r="E222" i="20" a="1"/>
  <c r="E222" i="20" s="1"/>
  <c r="E222" i="19" s="1"/>
  <c r="E220" i="20" a="1"/>
  <c r="E220" i="20" s="1"/>
  <c r="E220" i="19" s="1"/>
  <c r="E165" i="20" a="1"/>
  <c r="E165" i="20" s="1"/>
  <c r="E165" i="19" s="1"/>
  <c r="M165" i="19" s="1"/>
  <c r="E57" i="20" a="1"/>
  <c r="E57" i="20" s="1"/>
  <c r="E57" i="19" s="1"/>
  <c r="E119" i="20" a="1"/>
  <c r="E119" i="20" s="1"/>
  <c r="E116" i="20" a="1"/>
  <c r="E116" i="20" s="1"/>
  <c r="E169" i="20" a="1"/>
  <c r="E169" i="20" s="1"/>
  <c r="E169" i="19" s="1"/>
  <c r="I169" i="19" s="1"/>
  <c r="E115" i="20" a="1"/>
  <c r="E115" i="20" s="1"/>
  <c r="E79" i="20" a="1"/>
  <c r="E79" i="20" s="1"/>
  <c r="E8" i="20" a="1"/>
  <c r="E8" i="20" s="1"/>
  <c r="E54" i="20" a="1"/>
  <c r="E54" i="20" s="1"/>
  <c r="E54" i="19" s="1"/>
  <c r="B54" i="19" s="1"/>
  <c r="E12" i="20" a="1"/>
  <c r="E12" i="20" s="1"/>
  <c r="E12" i="19" s="1"/>
  <c r="B12" i="19" s="1"/>
  <c r="E87" i="20" a="1"/>
  <c r="E87" i="20" s="1"/>
  <c r="E71" i="20" a="1"/>
  <c r="E71" i="20" s="1"/>
  <c r="E55" i="20" a="1"/>
  <c r="E55" i="20" s="1"/>
  <c r="E55" i="19" s="1"/>
  <c r="B55" i="19" s="1"/>
  <c r="E38" i="20" a="1"/>
  <c r="E38" i="20" s="1"/>
  <c r="E38" i="19" s="1"/>
  <c r="B38" i="19" s="1"/>
  <c r="E34" i="20" a="1"/>
  <c r="E34" i="20" s="1"/>
  <c r="E29" i="20" a="1"/>
  <c r="E29" i="20" s="1"/>
  <c r="E242" i="20" a="1"/>
  <c r="E242" i="20" s="1"/>
  <c r="E242" i="19" s="1"/>
  <c r="N242" i="19" s="1"/>
  <c r="E226" i="20" a="1"/>
  <c r="E226" i="20" s="1"/>
  <c r="E226" i="19" s="1"/>
  <c r="K226" i="19" s="1"/>
  <c r="E201" i="20" a="1"/>
  <c r="E201" i="20" s="1"/>
  <c r="E201" i="19" s="1"/>
  <c r="E182" i="20" a="1"/>
  <c r="E182" i="20" s="1"/>
  <c r="E182" i="19" s="1"/>
  <c r="E241" i="20" a="1"/>
  <c r="E241" i="20" s="1"/>
  <c r="E241" i="19" s="1"/>
  <c r="L241" i="19" s="1"/>
  <c r="E225" i="20" a="1"/>
  <c r="E225" i="20" s="1"/>
  <c r="E225" i="19" s="1"/>
  <c r="L225" i="19" s="1"/>
  <c r="E206" i="20" a="1"/>
  <c r="E206" i="20" s="1"/>
  <c r="E206" i="19" s="1"/>
  <c r="E190" i="20" a="1"/>
  <c r="E190" i="20" s="1"/>
  <c r="E190" i="19" s="1"/>
  <c r="E177" i="20" a="1"/>
  <c r="E177" i="20" s="1"/>
  <c r="E177" i="19" s="1"/>
  <c r="K177" i="19" s="1"/>
  <c r="E247" i="20" a="1"/>
  <c r="E247" i="20" s="1"/>
  <c r="E247" i="19" s="1"/>
  <c r="K247" i="19" s="1"/>
  <c r="E231" i="20" a="1"/>
  <c r="E231" i="20" s="1"/>
  <c r="E231" i="19" s="1"/>
  <c r="E212" i="20" a="1"/>
  <c r="E212" i="20" s="1"/>
  <c r="E212" i="19" s="1"/>
  <c r="E195" i="20" a="1"/>
  <c r="E195" i="20" s="1"/>
  <c r="E195" i="19" s="1"/>
  <c r="L195" i="19" s="1"/>
  <c r="E245" i="20" a="1"/>
  <c r="E245" i="20" s="1"/>
  <c r="E245" i="19" s="1"/>
  <c r="L245" i="19" s="1"/>
  <c r="E229" i="20" a="1"/>
  <c r="E229" i="20" s="1"/>
  <c r="E229" i="19" s="1"/>
  <c r="E217" i="20" a="1"/>
  <c r="E217" i="20" s="1"/>
  <c r="E217" i="19" s="1"/>
  <c r="E196" i="20" a="1"/>
  <c r="E196" i="20" s="1"/>
  <c r="E196" i="19" s="1"/>
  <c r="N196" i="19" s="1"/>
  <c r="E159" i="20" a="1"/>
  <c r="E159" i="20" s="1"/>
  <c r="E159" i="19" s="1"/>
  <c r="E168" i="20" a="1"/>
  <c r="E168" i="20" s="1"/>
  <c r="E168" i="19" s="1"/>
  <c r="E153" i="20" a="1"/>
  <c r="E153" i="20" s="1"/>
  <c r="E137" i="20" a="1"/>
  <c r="E137" i="20" s="1"/>
  <c r="E137" i="19" s="1"/>
  <c r="L137" i="19" s="1"/>
  <c r="E120" i="20" a="1"/>
  <c r="E120" i="20" s="1"/>
  <c r="E104" i="20" a="1"/>
  <c r="E104" i="20" s="1"/>
  <c r="E39" i="20" a="1"/>
  <c r="E39" i="20" s="1"/>
  <c r="E210" i="20" a="1"/>
  <c r="E210" i="20" s="1"/>
  <c r="E210" i="19" s="1"/>
  <c r="N210" i="19" s="1"/>
  <c r="E152" i="20" a="1"/>
  <c r="E152" i="20" s="1"/>
  <c r="E136" i="20" a="1"/>
  <c r="E136" i="20" s="1"/>
  <c r="E118" i="20" a="1"/>
  <c r="E118" i="20" s="1"/>
  <c r="E77" i="20" a="1"/>
  <c r="E77" i="20" s="1"/>
  <c r="E77" i="19" s="1"/>
  <c r="B77" i="19" s="1"/>
  <c r="E143" i="20" a="1"/>
  <c r="E143" i="20" s="1"/>
  <c r="E143" i="19" s="1"/>
  <c r="N143" i="19" s="1"/>
  <c r="E127" i="20" a="1"/>
  <c r="E127" i="20" s="1"/>
  <c r="E109" i="20" a="1"/>
  <c r="E109" i="20" s="1"/>
  <c r="E89" i="20" a="1"/>
  <c r="E89" i="20" s="1"/>
  <c r="E89" i="19" s="1"/>
  <c r="M89" i="19" s="1"/>
  <c r="E178" i="20" a="1"/>
  <c r="E178" i="20" s="1"/>
  <c r="E178" i="19" s="1"/>
  <c r="K178" i="19" s="1"/>
  <c r="E173" i="20" a="1"/>
  <c r="E173" i="20" s="1"/>
  <c r="E173" i="19" s="1"/>
  <c r="E164" i="20" a="1"/>
  <c r="E164" i="20" s="1"/>
  <c r="E164" i="19" s="1"/>
  <c r="K164" i="19" s="1"/>
  <c r="E148" i="20" a="1"/>
  <c r="E148" i="20" s="1"/>
  <c r="E148" i="19" s="1"/>
  <c r="E132" i="20" a="1"/>
  <c r="E132" i="20" s="1"/>
  <c r="E132" i="19" s="1"/>
  <c r="B132" i="19" s="1"/>
  <c r="E125" i="20" a="1"/>
  <c r="E125" i="20" s="1"/>
  <c r="E114" i="20" a="1"/>
  <c r="E114" i="20" s="1"/>
  <c r="E114" i="19" s="1"/>
  <c r="B114" i="19" s="1"/>
  <c r="E91" i="20" a="1"/>
  <c r="E91" i="20" s="1"/>
  <c r="E91" i="19" s="1"/>
  <c r="B91" i="19" s="1"/>
  <c r="E40" i="20" a="1"/>
  <c r="E40" i="20" s="1"/>
  <c r="E40" i="19" s="1"/>
  <c r="B40" i="19" s="1"/>
  <c r="E94" i="20" a="1"/>
  <c r="E94" i="20" s="1"/>
  <c r="E78" i="20" a="1"/>
  <c r="E78" i="20" s="1"/>
  <c r="E62" i="20" a="1"/>
  <c r="E62" i="20" s="1"/>
  <c r="E62" i="19" s="1"/>
  <c r="E43" i="20" a="1"/>
  <c r="E43" i="20" s="1"/>
  <c r="E43" i="19" s="1"/>
  <c r="B43" i="19" s="1"/>
  <c r="E16" i="20" a="1"/>
  <c r="E16" i="20" s="1"/>
  <c r="E7" i="20" a="1"/>
  <c r="E7" i="20" s="1"/>
  <c r="E7" i="19" s="1"/>
  <c r="B7" i="19" s="1"/>
  <c r="E99" i="20" a="1"/>
  <c r="E99" i="20" s="1"/>
  <c r="E99" i="19" s="1"/>
  <c r="B99" i="19" s="1"/>
  <c r="E83" i="20" a="1"/>
  <c r="E83" i="20" s="1"/>
  <c r="E83" i="19" s="1"/>
  <c r="M83" i="19" s="1"/>
  <c r="E67" i="20" a="1"/>
  <c r="E67" i="20" s="1"/>
  <c r="E53" i="20" a="1"/>
  <c r="E53" i="20" s="1"/>
  <c r="E53" i="19" s="1"/>
  <c r="B53" i="19" s="1"/>
  <c r="E28" i="20" a="1"/>
  <c r="E28" i="20" s="1"/>
  <c r="E28" i="19" s="1"/>
  <c r="B28" i="19" s="1"/>
  <c r="E24" i="20" a="1"/>
  <c r="E24" i="20" s="1"/>
  <c r="E24" i="19" s="1"/>
  <c r="B24" i="19" s="1"/>
  <c r="E18" i="20" a="1"/>
  <c r="E18" i="20" s="1"/>
  <c r="E11" i="20" a="1"/>
  <c r="E11" i="20" s="1"/>
  <c r="E86" i="20" a="1"/>
  <c r="E86" i="20" s="1"/>
  <c r="E86" i="19" s="1"/>
  <c r="E70" i="20" a="1"/>
  <c r="E70" i="20" s="1"/>
  <c r="E48" i="20" a="1"/>
  <c r="E48" i="20" s="1"/>
  <c r="E37" i="20" a="1"/>
  <c r="E37" i="20" s="1"/>
  <c r="E37" i="19" s="1"/>
  <c r="B37" i="19" s="1"/>
  <c r="E33" i="20" a="1"/>
  <c r="E33" i="20" s="1"/>
  <c r="E33" i="19" s="1"/>
  <c r="B33" i="19" s="1"/>
  <c r="E23" i="20" a="1"/>
  <c r="E23" i="20" s="1"/>
  <c r="E23" i="19" s="1"/>
  <c r="B23" i="19" s="1"/>
  <c r="E235" i="20" a="1"/>
  <c r="E235" i="20" s="1"/>
  <c r="E235" i="19" s="1"/>
  <c r="E219" i="20" a="1"/>
  <c r="E219" i="20" s="1"/>
  <c r="E219" i="19" s="1"/>
  <c r="I219" i="19" s="1"/>
  <c r="E197" i="20" a="1"/>
  <c r="E197" i="20" s="1"/>
  <c r="E197" i="19" s="1"/>
  <c r="K197" i="19" s="1"/>
  <c r="E158" i="20" a="1"/>
  <c r="E158" i="20" s="1"/>
  <c r="E158" i="19" s="1"/>
  <c r="A158" i="19" s="1"/>
  <c r="D158" i="19" s="1"/>
  <c r="E240" i="20" a="1"/>
  <c r="E240" i="20" s="1"/>
  <c r="E240" i="19" s="1"/>
  <c r="E224" i="20" a="1"/>
  <c r="E224" i="20" s="1"/>
  <c r="E224" i="19" s="1"/>
  <c r="L224" i="19" s="1"/>
  <c r="E202" i="20" a="1"/>
  <c r="E202" i="20" s="1"/>
  <c r="E202" i="19" s="1"/>
  <c r="K202" i="19" s="1"/>
  <c r="E186" i="20" a="1"/>
  <c r="E186" i="20" s="1"/>
  <c r="E186" i="19" s="1"/>
  <c r="J186" i="19" s="1"/>
  <c r="E161" i="20" a="1"/>
  <c r="E161" i="20" s="1"/>
  <c r="E161" i="19" s="1"/>
  <c r="E246" i="20" a="1"/>
  <c r="E246" i="20" s="1"/>
  <c r="E246" i="19" s="1"/>
  <c r="L246" i="19" s="1"/>
  <c r="E230" i="20" a="1"/>
  <c r="E230" i="20" s="1"/>
  <c r="E230" i="19" s="1"/>
  <c r="N230" i="19" s="1"/>
  <c r="E207" i="20" a="1"/>
  <c r="E207" i="20" s="1"/>
  <c r="E207" i="19" s="1"/>
  <c r="I207" i="19" s="1"/>
  <c r="E191" i="20" a="1"/>
  <c r="E191" i="20" s="1"/>
  <c r="E191" i="19" s="1"/>
  <c r="E244" i="20" a="1"/>
  <c r="E244" i="20" s="1"/>
  <c r="E244" i="19" s="1"/>
  <c r="N244" i="19" s="1"/>
  <c r="E228" i="20" a="1"/>
  <c r="E228" i="20" s="1"/>
  <c r="E228" i="19" s="1"/>
  <c r="I228" i="19" s="1"/>
  <c r="E208" i="20" a="1"/>
  <c r="E208" i="20" s="1"/>
  <c r="E208" i="19" s="1"/>
  <c r="J208" i="19" s="1"/>
  <c r="E192" i="20" a="1"/>
  <c r="E192" i="20" s="1"/>
  <c r="E192" i="19" s="1"/>
  <c r="E185" i="20" a="1"/>
  <c r="E185" i="20" s="1"/>
  <c r="E185" i="19" s="1"/>
  <c r="H185" i="19" s="1"/>
  <c r="E167" i="20" a="1"/>
  <c r="E167" i="20" s="1"/>
  <c r="E167" i="19" s="1"/>
  <c r="H167" i="19" s="1"/>
  <c r="E151" i="20" a="1"/>
  <c r="E151" i="20" s="1"/>
  <c r="E151" i="19" s="1"/>
  <c r="B151" i="19" s="1"/>
  <c r="E135" i="20" a="1"/>
  <c r="E135" i="20" s="1"/>
  <c r="E113" i="20" a="1"/>
  <c r="E113" i="20" s="1"/>
  <c r="E113" i="19" s="1"/>
  <c r="E74" i="20" a="1"/>
  <c r="E74" i="20" s="1"/>
  <c r="E74" i="19" s="1"/>
  <c r="J74" i="19" s="1"/>
  <c r="E6" i="20" a="1"/>
  <c r="E6" i="20" s="1"/>
  <c r="E156" i="20" a="1"/>
  <c r="E156" i="20" s="1"/>
  <c r="E140" i="20" a="1"/>
  <c r="E140" i="20" s="1"/>
  <c r="E140" i="19" s="1"/>
  <c r="B140" i="19" s="1"/>
  <c r="E124" i="20" a="1"/>
  <c r="E124" i="20" s="1"/>
  <c r="E124" i="19" s="1"/>
  <c r="H124" i="19" s="1"/>
  <c r="E111" i="20" a="1"/>
  <c r="E111" i="20" s="1"/>
  <c r="E111" i="19" s="1"/>
  <c r="A111" i="19" s="1"/>
  <c r="D111" i="19" s="1"/>
  <c r="E73" i="20" a="1"/>
  <c r="E73" i="20" s="1"/>
  <c r="E142" i="20" a="1"/>
  <c r="E142" i="20" s="1"/>
  <c r="E142" i="19" s="1"/>
  <c r="B142" i="19" s="1"/>
  <c r="E126" i="20" a="1"/>
  <c r="E126" i="20" s="1"/>
  <c r="E126" i="19" s="1"/>
  <c r="E108" i="20" a="1"/>
  <c r="E108" i="20" s="1"/>
  <c r="E108" i="19" s="1"/>
  <c r="B108" i="19" s="1"/>
  <c r="E59" i="20" a="1"/>
  <c r="E59" i="20" s="1"/>
  <c r="E176" i="20" a="1"/>
  <c r="E176" i="20" s="1"/>
  <c r="E176" i="19" s="1"/>
  <c r="I176" i="19" s="1"/>
  <c r="E172" i="20" a="1"/>
  <c r="E172" i="20" s="1"/>
  <c r="E172" i="19" s="1"/>
  <c r="M172" i="19" s="1"/>
  <c r="E163" i="20" a="1"/>
  <c r="E163" i="20" s="1"/>
  <c r="E163" i="19" s="1"/>
  <c r="H163" i="19" s="1"/>
  <c r="E147" i="20" a="1"/>
  <c r="E147" i="20" s="1"/>
  <c r="E131" i="20" a="1"/>
  <c r="E131" i="20" s="1"/>
  <c r="E131" i="19" s="1"/>
  <c r="B131" i="19" s="1"/>
  <c r="E123" i="20" a="1"/>
  <c r="E123" i="20" s="1"/>
  <c r="E123" i="19" s="1"/>
  <c r="B123" i="19" s="1"/>
  <c r="E107" i="20" a="1"/>
  <c r="E107" i="20" s="1"/>
  <c r="E107" i="19" s="1"/>
  <c r="E75" i="20" a="1"/>
  <c r="E75" i="20" s="1"/>
  <c r="E103" i="20" a="1"/>
  <c r="E103" i="20" s="1"/>
  <c r="E103" i="19" s="1"/>
  <c r="B103" i="19" s="1"/>
  <c r="E92" i="20" a="1"/>
  <c r="E92" i="20" s="1"/>
  <c r="E92" i="19" s="1"/>
  <c r="L92" i="19" s="1"/>
  <c r="E76" i="20" a="1"/>
  <c r="E76" i="20" s="1"/>
  <c r="E76" i="19" s="1"/>
  <c r="E60" i="20" a="1"/>
  <c r="E60" i="20" s="1"/>
  <c r="E42" i="20" a="1"/>
  <c r="E42" i="20" s="1"/>
  <c r="E42" i="19" s="1"/>
  <c r="B42" i="19" s="1"/>
  <c r="E14" i="20" a="1"/>
  <c r="E14" i="20" s="1"/>
  <c r="E14" i="19" s="1"/>
  <c r="B14" i="19" s="1"/>
  <c r="E5" i="20" a="1"/>
  <c r="E5" i="20" s="1"/>
  <c r="E5" i="19" s="1"/>
  <c r="B5" i="19" s="1"/>
  <c r="E98" i="20" a="1"/>
  <c r="E98" i="20" s="1"/>
  <c r="E82" i="20" a="1"/>
  <c r="E82" i="20" s="1"/>
  <c r="E82" i="19" s="1"/>
  <c r="B82" i="19" s="1"/>
  <c r="E66" i="20" a="1"/>
  <c r="E66" i="20" s="1"/>
  <c r="E66" i="19" s="1"/>
  <c r="J66" i="19" s="1"/>
  <c r="E52" i="20" a="1"/>
  <c r="E52" i="20" s="1"/>
  <c r="E52" i="19" s="1"/>
  <c r="B52" i="19" s="1"/>
  <c r="E27" i="20" a="1"/>
  <c r="E27" i="20" s="1"/>
  <c r="E27" i="19" s="1"/>
  <c r="B27" i="19" s="1"/>
  <c r="E22" i="20" a="1"/>
  <c r="E22" i="20" s="1"/>
  <c r="E22" i="19" s="1"/>
  <c r="B22" i="19" s="1"/>
  <c r="E15" i="20" a="1"/>
  <c r="E15" i="20" s="1"/>
  <c r="E15" i="19" s="1"/>
  <c r="B15" i="19" s="1"/>
  <c r="E10" i="20" a="1"/>
  <c r="E10" i="20" s="1"/>
  <c r="E10" i="19" s="1"/>
  <c r="B10" i="19" s="1"/>
  <c r="E84" i="20" a="1"/>
  <c r="E84" i="20" s="1"/>
  <c r="E68" i="20" a="1"/>
  <c r="E68" i="20" s="1"/>
  <c r="E68" i="19" s="1"/>
  <c r="E46" i="20" a="1"/>
  <c r="E46" i="20" s="1"/>
  <c r="E46" i="19" s="1"/>
  <c r="B46" i="19" s="1"/>
  <c r="E36" i="20" a="1"/>
  <c r="E36" i="20" s="1"/>
  <c r="E36" i="19" s="1"/>
  <c r="B36" i="19" s="1"/>
  <c r="E32" i="20" a="1"/>
  <c r="E32" i="20" s="1"/>
  <c r="E32" i="19" s="1"/>
  <c r="B32" i="19" s="1"/>
  <c r="E250" i="20" a="1"/>
  <c r="E250" i="20" s="1"/>
  <c r="E234" i="20" a="1"/>
  <c r="E234" i="20" s="1"/>
  <c r="E234" i="19" s="1"/>
  <c r="N234" i="19" s="1"/>
  <c r="E213" i="20" a="1"/>
  <c r="E213" i="20" s="1"/>
  <c r="E213" i="19" s="1"/>
  <c r="L213" i="19" s="1"/>
  <c r="E193" i="20" a="1"/>
  <c r="E193" i="20" s="1"/>
  <c r="E193" i="19" s="1"/>
  <c r="M193" i="19" s="1"/>
  <c r="E249" i="20" a="1"/>
  <c r="E249" i="20" s="1"/>
  <c r="E249" i="19" s="1"/>
  <c r="M249" i="19" s="1"/>
  <c r="E233" i="20" a="1"/>
  <c r="E233" i="20" s="1"/>
  <c r="E233" i="19" s="1"/>
  <c r="J233" i="19" s="1"/>
  <c r="E216" i="20" a="1"/>
  <c r="E216" i="20" s="1"/>
  <c r="E216" i="19" s="1"/>
  <c r="N216" i="19" s="1"/>
  <c r="E198" i="20" a="1"/>
  <c r="E198" i="20" s="1"/>
  <c r="E198" i="19" s="1"/>
  <c r="M198" i="19" s="1"/>
  <c r="E184" i="20" a="1"/>
  <c r="E184" i="20" s="1"/>
  <c r="E184" i="19" s="1"/>
  <c r="K184" i="19" s="1"/>
  <c r="E157" i="20" a="1"/>
  <c r="E157" i="20" s="1"/>
  <c r="E157" i="19" s="1"/>
  <c r="A157" i="19" s="1"/>
  <c r="D157" i="19" s="1"/>
  <c r="E239" i="20" a="1"/>
  <c r="E239" i="20" s="1"/>
  <c r="E239" i="19" s="1"/>
  <c r="I239" i="19" s="1"/>
  <c r="E223" i="20" a="1"/>
  <c r="E223" i="20" s="1"/>
  <c r="E223" i="19" s="1"/>
  <c r="L223" i="19" s="1"/>
  <c r="E203" i="20" a="1"/>
  <c r="E203" i="20" s="1"/>
  <c r="E203" i="19" s="1"/>
  <c r="L203" i="19" s="1"/>
  <c r="E187" i="20" a="1"/>
  <c r="E187" i="20" s="1"/>
  <c r="E187" i="19" s="1"/>
  <c r="H187" i="19" s="1"/>
  <c r="E237" i="20" a="1"/>
  <c r="E237" i="20" s="1"/>
  <c r="E237" i="19" s="1"/>
  <c r="I237" i="19" s="1"/>
  <c r="E221" i="20" a="1"/>
  <c r="E221" i="20" s="1"/>
  <c r="E221" i="19" s="1"/>
  <c r="N221" i="19" s="1"/>
  <c r="E204" i="20" a="1"/>
  <c r="E204" i="20" s="1"/>
  <c r="E204" i="19" s="1"/>
  <c r="N204" i="19" s="1"/>
  <c r="E188" i="20" a="1"/>
  <c r="E188" i="20" s="1"/>
  <c r="E188" i="19" s="1"/>
  <c r="K188" i="19" s="1"/>
  <c r="E183" i="20" a="1"/>
  <c r="E183" i="20" s="1"/>
  <c r="E183" i="19" s="1"/>
  <c r="I183" i="19" s="1"/>
  <c r="E166" i="20" a="1"/>
  <c r="E166" i="20" s="1"/>
  <c r="E166" i="19" s="1"/>
  <c r="H166" i="19" s="1"/>
  <c r="E150" i="20" a="1"/>
  <c r="E150" i="20" s="1"/>
  <c r="E150" i="19" s="1"/>
  <c r="B150" i="19" s="1"/>
  <c r="E134" i="20" a="1"/>
  <c r="E134" i="20" s="1"/>
  <c r="E134" i="19" s="1"/>
  <c r="H134" i="19" s="1"/>
  <c r="E112" i="20" a="1"/>
  <c r="E112" i="20" s="1"/>
  <c r="E112" i="19" s="1"/>
  <c r="K112" i="19" s="1"/>
  <c r="E61" i="20" a="1"/>
  <c r="E61" i="20" s="1"/>
  <c r="E61" i="19" s="1"/>
  <c r="B61" i="19" s="1"/>
  <c r="E218" i="20" a="1"/>
  <c r="E218" i="20" s="1"/>
  <c r="E218" i="19" s="1"/>
  <c r="J218" i="19" s="1"/>
  <c r="E155" i="20" a="1"/>
  <c r="E155" i="20" s="1"/>
  <c r="E155" i="19" s="1"/>
  <c r="H155" i="19" s="1"/>
  <c r="E139" i="20" a="1"/>
  <c r="E139" i="20" s="1"/>
  <c r="E139" i="19" s="1"/>
  <c r="E122" i="20" a="1"/>
  <c r="E122" i="20" s="1"/>
  <c r="E122" i="19" s="1"/>
  <c r="B122" i="19" s="1"/>
  <c r="E110" i="20" a="1"/>
  <c r="E110" i="20" s="1"/>
  <c r="E110" i="19" s="1"/>
  <c r="H110" i="19" s="1"/>
  <c r="E47" i="20" a="1"/>
  <c r="E47" i="20" s="1"/>
  <c r="E47" i="19" s="1"/>
  <c r="B47" i="19" s="1"/>
  <c r="E141" i="20" a="1"/>
  <c r="E141" i="20" s="1"/>
  <c r="E141" i="19" s="1"/>
  <c r="B141" i="19" s="1"/>
  <c r="E117" i="20" a="1"/>
  <c r="E117" i="20" s="1"/>
  <c r="E117" i="19" s="1"/>
  <c r="N117" i="19" s="1"/>
  <c r="E102" i="20" a="1"/>
  <c r="E102" i="20" s="1"/>
  <c r="E102" i="19" s="1"/>
  <c r="B102" i="19" s="1"/>
  <c r="E215" i="20" a="1"/>
  <c r="E215" i="20" s="1"/>
  <c r="E215" i="19" s="1"/>
  <c r="K215" i="19" s="1"/>
  <c r="E175" i="20" a="1"/>
  <c r="E175" i="20" s="1"/>
  <c r="E175" i="19" s="1"/>
  <c r="K175" i="19" s="1"/>
  <c r="E171" i="20" a="1"/>
  <c r="E171" i="20" s="1"/>
  <c r="E171" i="19" s="1"/>
  <c r="K171" i="19" s="1"/>
  <c r="E162" i="20" a="1"/>
  <c r="E162" i="20" s="1"/>
  <c r="E162" i="19" s="1"/>
  <c r="I162" i="19" s="1"/>
  <c r="E146" i="20" a="1"/>
  <c r="E146" i="20" s="1"/>
  <c r="E146" i="19" s="1"/>
  <c r="B146" i="19" s="1"/>
  <c r="E130" i="20" a="1"/>
  <c r="E130" i="20" s="1"/>
  <c r="E130" i="19" s="1"/>
  <c r="E121" i="20" a="1"/>
  <c r="E121" i="20" s="1"/>
  <c r="E121" i="19" s="1"/>
  <c r="L121" i="19" s="1"/>
  <c r="E106" i="20" a="1"/>
  <c r="E106" i="20" s="1"/>
  <c r="E106" i="19" s="1"/>
  <c r="B106" i="19" s="1"/>
  <c r="E58" i="20" a="1"/>
  <c r="E58" i="20" s="1"/>
  <c r="E58" i="19" s="1"/>
  <c r="J58" i="19" s="1"/>
  <c r="E96" i="20" a="1"/>
  <c r="E96" i="20" s="1"/>
  <c r="E96" i="19" s="1"/>
  <c r="B96" i="19" s="1"/>
  <c r="E80" i="20" a="1"/>
  <c r="E80" i="20" s="1"/>
  <c r="E80" i="19" s="1"/>
  <c r="B80" i="19" s="1"/>
  <c r="E64" i="20" a="1"/>
  <c r="E64" i="20" s="1"/>
  <c r="E64" i="19" s="1"/>
  <c r="E51" i="20" a="1"/>
  <c r="E51" i="20" s="1"/>
  <c r="E51" i="19" s="1"/>
  <c r="B51" i="19" s="1"/>
  <c r="E41" i="20" a="1"/>
  <c r="E41" i="20" s="1"/>
  <c r="E41" i="19" s="1"/>
  <c r="B41" i="19" s="1"/>
  <c r="E9" i="20" a="1"/>
  <c r="E9" i="20" s="1"/>
  <c r="E9" i="19" s="1"/>
  <c r="B9" i="19" s="1"/>
  <c r="E4" i="20" a="1"/>
  <c r="E4" i="20" s="1"/>
  <c r="E4" i="19" s="1"/>
  <c r="B4" i="19" s="1"/>
  <c r="E97" i="20" a="1"/>
  <c r="E97" i="20" s="1"/>
  <c r="E97" i="19" s="1"/>
  <c r="E81" i="20" a="1"/>
  <c r="E81" i="20" s="1"/>
  <c r="E81" i="19" s="1"/>
  <c r="J81" i="19" s="1"/>
  <c r="E65" i="20" a="1"/>
  <c r="E65" i="20" s="1"/>
  <c r="E65" i="19" s="1"/>
  <c r="B65" i="19" s="1"/>
  <c r="E44" i="20" a="1"/>
  <c r="E44" i="20" s="1"/>
  <c r="E44" i="19" s="1"/>
  <c r="B44" i="19" s="1"/>
  <c r="E26" i="20" a="1"/>
  <c r="E26" i="20" s="1"/>
  <c r="E26" i="19" s="1"/>
  <c r="B26" i="19" s="1"/>
  <c r="E20" i="20" a="1"/>
  <c r="E20" i="20" s="1"/>
  <c r="E20" i="19" s="1"/>
  <c r="B20" i="19" s="1"/>
  <c r="E13" i="20" a="1"/>
  <c r="E13" i="20" s="1"/>
  <c r="E13" i="19" s="1"/>
  <c r="B13" i="19" s="1"/>
  <c r="E88" i="20" a="1"/>
  <c r="E88" i="20" s="1"/>
  <c r="E88" i="19" s="1"/>
  <c r="E72" i="20" a="1"/>
  <c r="E72" i="20" s="1"/>
  <c r="E72" i="19" s="1"/>
  <c r="E56" i="20" a="1"/>
  <c r="E56" i="20" s="1"/>
  <c r="E56" i="19" s="1"/>
  <c r="B56" i="19" s="1"/>
  <c r="E45" i="20" a="1"/>
  <c r="E45" i="20" s="1"/>
  <c r="E45" i="19" s="1"/>
  <c r="B45" i="19" s="1"/>
  <c r="E35" i="20" a="1"/>
  <c r="E35" i="20" s="1"/>
  <c r="E35" i="19" s="1"/>
  <c r="B35" i="19" s="1"/>
  <c r="E31" i="20" a="1"/>
  <c r="E31" i="20" s="1"/>
  <c r="E31" i="19" s="1"/>
  <c r="B31" i="19" s="1"/>
  <c r="E3" i="20" a="1"/>
  <c r="E3" i="20" s="1"/>
  <c r="E3" i="19" s="1"/>
  <c r="B3" i="19" s="1"/>
  <c r="L243" i="19"/>
  <c r="I243" i="19"/>
  <c r="N243" i="19"/>
  <c r="J243" i="19"/>
  <c r="K243" i="19"/>
  <c r="A243" i="19"/>
  <c r="M243" i="19"/>
  <c r="B243" i="19"/>
  <c r="C243" i="19"/>
  <c r="H243" i="19"/>
  <c r="D243" i="19"/>
  <c r="L235" i="19"/>
  <c r="I235" i="19"/>
  <c r="N235" i="19"/>
  <c r="J235" i="19"/>
  <c r="K235" i="19"/>
  <c r="A235" i="19"/>
  <c r="D235" i="19" s="1"/>
  <c r="B235" i="19"/>
  <c r="H235" i="19"/>
  <c r="M235" i="19"/>
  <c r="I226" i="19"/>
  <c r="M226" i="19"/>
  <c r="I205" i="19"/>
  <c r="M205" i="19"/>
  <c r="L205" i="19"/>
  <c r="K205" i="19"/>
  <c r="J205" i="19"/>
  <c r="N205" i="19"/>
  <c r="A205" i="19"/>
  <c r="D205" i="19" s="1"/>
  <c r="B205" i="19"/>
  <c r="H205" i="19"/>
  <c r="I201" i="19"/>
  <c r="M201" i="19"/>
  <c r="L201" i="19"/>
  <c r="K201" i="19"/>
  <c r="J201" i="19"/>
  <c r="N201" i="19"/>
  <c r="A201" i="19"/>
  <c r="D201" i="19" s="1"/>
  <c r="B201" i="19"/>
  <c r="H201" i="19"/>
  <c r="H189" i="19"/>
  <c r="H182" i="19"/>
  <c r="K182" i="19"/>
  <c r="I182" i="19"/>
  <c r="M182" i="19"/>
  <c r="J182" i="19"/>
  <c r="N182" i="19"/>
  <c r="L182" i="19"/>
  <c r="A182" i="19"/>
  <c r="D182" i="19" s="1"/>
  <c r="B182" i="19"/>
  <c r="J248" i="19"/>
  <c r="K248" i="19"/>
  <c r="L248" i="19"/>
  <c r="M248" i="19"/>
  <c r="A248" i="19"/>
  <c r="C248" i="19"/>
  <c r="I248" i="19"/>
  <c r="D248" i="19"/>
  <c r="B248" i="19"/>
  <c r="N248" i="19"/>
  <c r="H248" i="19"/>
  <c r="K241" i="19"/>
  <c r="J240" i="19"/>
  <c r="N240" i="19"/>
  <c r="K240" i="19"/>
  <c r="L240" i="19"/>
  <c r="M240" i="19"/>
  <c r="A240" i="19"/>
  <c r="I240" i="19"/>
  <c r="D240" i="19"/>
  <c r="B240" i="19"/>
  <c r="H240" i="19"/>
  <c r="J232" i="19"/>
  <c r="M232" i="19"/>
  <c r="B232" i="19"/>
  <c r="M225" i="19"/>
  <c r="D225" i="19"/>
  <c r="J216" i="19"/>
  <c r="I209" i="19"/>
  <c r="M209" i="19"/>
  <c r="L209" i="19"/>
  <c r="K209" i="19"/>
  <c r="J209" i="19"/>
  <c r="A209" i="19"/>
  <c r="D209" i="19" s="1"/>
  <c r="N209" i="19"/>
  <c r="B209" i="19"/>
  <c r="H209" i="19"/>
  <c r="K206" i="19"/>
  <c r="J206" i="19"/>
  <c r="N206" i="19"/>
  <c r="M206" i="19"/>
  <c r="L206" i="19"/>
  <c r="A206" i="19"/>
  <c r="D206" i="19" s="1"/>
  <c r="B206" i="19"/>
  <c r="H206" i="19"/>
  <c r="I206" i="19"/>
  <c r="I194" i="19"/>
  <c r="B194" i="19"/>
  <c r="K190" i="19"/>
  <c r="J190" i="19"/>
  <c r="N190" i="19"/>
  <c r="I190" i="19"/>
  <c r="M190" i="19"/>
  <c r="L190" i="19"/>
  <c r="A190" i="19"/>
  <c r="D190" i="19" s="1"/>
  <c r="B190" i="19"/>
  <c r="H190" i="19"/>
  <c r="K186" i="19"/>
  <c r="M186" i="19"/>
  <c r="N181" i="19"/>
  <c r="H161" i="19"/>
  <c r="I161" i="19"/>
  <c r="M161" i="19"/>
  <c r="K161" i="19"/>
  <c r="L161" i="19"/>
  <c r="J161" i="19"/>
  <c r="N161" i="19"/>
  <c r="A161" i="19"/>
  <c r="D161" i="19" s="1"/>
  <c r="B161" i="19"/>
  <c r="L247" i="19"/>
  <c r="N247" i="19"/>
  <c r="C247" i="19"/>
  <c r="M239" i="19"/>
  <c r="L231" i="19"/>
  <c r="K231" i="19"/>
  <c r="M231" i="19"/>
  <c r="I231" i="19"/>
  <c r="N231" i="19"/>
  <c r="A231" i="19"/>
  <c r="B231" i="19"/>
  <c r="D231" i="19"/>
  <c r="J231" i="19"/>
  <c r="H231" i="19"/>
  <c r="A223" i="19"/>
  <c r="D223" i="19" s="1"/>
  <c r="J222" i="19"/>
  <c r="N222" i="19"/>
  <c r="L222" i="19"/>
  <c r="M222" i="19"/>
  <c r="I222" i="19"/>
  <c r="A222" i="19"/>
  <c r="K222" i="19"/>
  <c r="D222" i="19"/>
  <c r="H222" i="19"/>
  <c r="B222" i="19"/>
  <c r="K212" i="19"/>
  <c r="J212" i="19"/>
  <c r="N212" i="19"/>
  <c r="I212" i="19"/>
  <c r="L212" i="19"/>
  <c r="M212" i="19"/>
  <c r="A212" i="19"/>
  <c r="D212" i="19" s="1"/>
  <c r="H212" i="19"/>
  <c r="B212" i="19"/>
  <c r="J207" i="19"/>
  <c r="B207" i="19"/>
  <c r="I199" i="19"/>
  <c r="N199" i="19"/>
  <c r="H199" i="19"/>
  <c r="I191" i="19"/>
  <c r="M191" i="19"/>
  <c r="L191" i="19"/>
  <c r="K191" i="19"/>
  <c r="J191" i="19"/>
  <c r="A191" i="19"/>
  <c r="D191" i="19" s="1"/>
  <c r="N191" i="19"/>
  <c r="B191" i="19"/>
  <c r="H191" i="19"/>
  <c r="H180" i="19"/>
  <c r="K180" i="19"/>
  <c r="I180" i="19"/>
  <c r="M180" i="19"/>
  <c r="J180" i="19"/>
  <c r="N180" i="19"/>
  <c r="L180" i="19"/>
  <c r="A180" i="19"/>
  <c r="D180" i="19" s="1"/>
  <c r="B180" i="19"/>
  <c r="N245" i="19"/>
  <c r="H245" i="19"/>
  <c r="I244" i="19"/>
  <c r="I236" i="19"/>
  <c r="H236" i="19"/>
  <c r="L229" i="19"/>
  <c r="M229" i="19"/>
  <c r="I229" i="19"/>
  <c r="N229" i="19"/>
  <c r="J229" i="19"/>
  <c r="A229" i="19"/>
  <c r="D229" i="19" s="1"/>
  <c r="K229" i="19"/>
  <c r="B229" i="19"/>
  <c r="H229" i="19"/>
  <c r="L221" i="19"/>
  <c r="J220" i="19"/>
  <c r="N220" i="19"/>
  <c r="M220" i="19"/>
  <c r="I220" i="19"/>
  <c r="K220" i="19"/>
  <c r="A220" i="19"/>
  <c r="D220" i="19" s="1"/>
  <c r="L220" i="19"/>
  <c r="B220" i="19"/>
  <c r="H220" i="19"/>
  <c r="L217" i="19"/>
  <c r="J217" i="19"/>
  <c r="K217" i="19"/>
  <c r="M217" i="19"/>
  <c r="A217" i="19"/>
  <c r="D217" i="19" s="1"/>
  <c r="B217" i="19"/>
  <c r="N217" i="19"/>
  <c r="I217" i="19"/>
  <c r="H217" i="19"/>
  <c r="K208" i="19"/>
  <c r="L208" i="19"/>
  <c r="H208" i="19"/>
  <c r="K200" i="19"/>
  <c r="J200" i="19"/>
  <c r="N200" i="19"/>
  <c r="I200" i="19"/>
  <c r="L200" i="19"/>
  <c r="A200" i="19"/>
  <c r="D200" i="19" s="1"/>
  <c r="M200" i="19"/>
  <c r="B200" i="19"/>
  <c r="H200" i="19"/>
  <c r="K192" i="19"/>
  <c r="J192" i="19"/>
  <c r="N192" i="19"/>
  <c r="M192" i="19"/>
  <c r="I192" i="19"/>
  <c r="L192" i="19"/>
  <c r="A192" i="19"/>
  <c r="D192" i="19" s="1"/>
  <c r="B192" i="19"/>
  <c r="H192" i="19"/>
  <c r="N179" i="19"/>
  <c r="H170" i="19"/>
  <c r="K170" i="19"/>
  <c r="I170" i="19"/>
  <c r="M170" i="19"/>
  <c r="J170" i="19"/>
  <c r="N170" i="19"/>
  <c r="L170" i="19"/>
  <c r="A170" i="19"/>
  <c r="D170" i="19" s="1"/>
  <c r="B170" i="19"/>
  <c r="H168" i="19"/>
  <c r="K168" i="19"/>
  <c r="I168" i="19"/>
  <c r="M168" i="19"/>
  <c r="J168" i="19"/>
  <c r="N168" i="19"/>
  <c r="A168" i="19"/>
  <c r="D168" i="19" s="1"/>
  <c r="L168" i="19"/>
  <c r="B168" i="19"/>
  <c r="I166" i="19"/>
  <c r="B165" i="19"/>
  <c r="L211" i="19"/>
  <c r="A211" i="19"/>
  <c r="K210" i="19"/>
  <c r="H178" i="19"/>
  <c r="J178" i="19"/>
  <c r="B178" i="19"/>
  <c r="J176" i="19"/>
  <c r="H174" i="19"/>
  <c r="K174" i="19"/>
  <c r="I174" i="19"/>
  <c r="M174" i="19"/>
  <c r="J174" i="19"/>
  <c r="N174" i="19"/>
  <c r="L174" i="19"/>
  <c r="A174" i="19"/>
  <c r="D174" i="19" s="1"/>
  <c r="B174" i="19"/>
  <c r="H173" i="19"/>
  <c r="I173" i="19"/>
  <c r="M173" i="19"/>
  <c r="K173" i="19"/>
  <c r="L173" i="19"/>
  <c r="J173" i="19"/>
  <c r="A173" i="19"/>
  <c r="D173" i="19" s="1"/>
  <c r="B173" i="19"/>
  <c r="N173" i="19"/>
  <c r="H171" i="19"/>
  <c r="N171" i="19"/>
  <c r="I164" i="19"/>
  <c r="M164" i="19"/>
  <c r="L164" i="19"/>
  <c r="A164" i="19"/>
  <c r="D164" i="19" s="1"/>
  <c r="K163" i="19"/>
  <c r="J163" i="19"/>
  <c r="N162" i="19"/>
  <c r="E149" i="19"/>
  <c r="B149" i="19" s="1"/>
  <c r="E136" i="19"/>
  <c r="H136" i="19" s="1"/>
  <c r="E21" i="19"/>
  <c r="B21" i="19" s="1"/>
  <c r="E30" i="19"/>
  <c r="B30" i="19" s="1"/>
  <c r="E156" i="19"/>
  <c r="I156" i="19" s="1"/>
  <c r="E39" i="19"/>
  <c r="B39" i="19" s="1"/>
  <c r="E19" i="19"/>
  <c r="B19" i="19" s="1"/>
  <c r="E48" i="19"/>
  <c r="B48" i="19" s="1"/>
  <c r="E254" i="20" a="1"/>
  <c r="E254" i="20" s="1"/>
  <c r="E120" i="19"/>
  <c r="B120" i="19" s="1"/>
  <c r="E147" i="19"/>
  <c r="B147" i="19" s="1"/>
  <c r="E252" i="20" a="1"/>
  <c r="E252" i="20" s="1"/>
  <c r="E104" i="19"/>
  <c r="B104" i="19" s="1"/>
  <c r="E71" i="19"/>
  <c r="B71" i="19" s="1"/>
  <c r="E79" i="19"/>
  <c r="B79" i="19" s="1"/>
  <c r="F159" i="19"/>
  <c r="F140" i="19"/>
  <c r="F144" i="19"/>
  <c r="F54" i="19"/>
  <c r="F145" i="19"/>
  <c r="F149" i="19"/>
  <c r="F157" i="19"/>
  <c r="F142" i="19"/>
  <c r="F146" i="19"/>
  <c r="F154" i="19"/>
  <c r="F143" i="19"/>
  <c r="F251" i="20" a="1"/>
  <c r="F251" i="20" s="1"/>
  <c r="F253" i="20" a="1"/>
  <c r="F253" i="20" s="1"/>
  <c r="E34" i="19"/>
  <c r="B34" i="19" s="1"/>
  <c r="F160" i="19"/>
  <c r="F152" i="19"/>
  <c r="F151" i="19"/>
  <c r="F150" i="19"/>
  <c r="F36" i="19"/>
  <c r="F110" i="19"/>
  <c r="F147" i="19"/>
  <c r="F158" i="19"/>
  <c r="F23" i="19"/>
  <c r="G142" i="19"/>
  <c r="G148" i="19"/>
  <c r="G147" i="19"/>
  <c r="F83" i="19"/>
  <c r="G146" i="19"/>
  <c r="F69" i="19"/>
  <c r="F102" i="19"/>
  <c r="G158" i="19"/>
  <c r="G141" i="19"/>
  <c r="G140" i="19"/>
  <c r="G144" i="19"/>
  <c r="G153" i="19"/>
  <c r="F127" i="19"/>
  <c r="F112" i="19"/>
  <c r="F62" i="19"/>
  <c r="F60" i="19"/>
  <c r="G160" i="19"/>
  <c r="G157" i="19"/>
  <c r="G159" i="19"/>
  <c r="G145" i="19"/>
  <c r="G149" i="19"/>
  <c r="G143" i="19"/>
  <c r="G252" i="20" a="1"/>
  <c r="G252" i="20" s="1"/>
  <c r="G150" i="19"/>
  <c r="G2" i="19"/>
  <c r="F17" i="19"/>
  <c r="F51" i="19"/>
  <c r="F68" i="19"/>
  <c r="G152" i="19"/>
  <c r="G154" i="19"/>
  <c r="G156" i="19"/>
  <c r="G151" i="19"/>
  <c r="G155" i="19"/>
  <c r="G254" i="20" a="1"/>
  <c r="G254" i="20" s="1"/>
  <c r="G253" i="20" a="1"/>
  <c r="G253" i="20" s="1"/>
  <c r="G251" i="20" a="1"/>
  <c r="G251" i="20" s="1"/>
  <c r="F21" i="19"/>
  <c r="F10" i="19"/>
  <c r="F125" i="19"/>
  <c r="F93" i="19"/>
  <c r="F254" i="20" a="1"/>
  <c r="F254" i="20" s="1"/>
  <c r="F75" i="19"/>
  <c r="F134" i="19"/>
  <c r="F103" i="19"/>
  <c r="F118" i="19"/>
  <c r="F18" i="19"/>
  <c r="F120" i="19"/>
  <c r="F44" i="19"/>
  <c r="F25" i="19"/>
  <c r="F130" i="19"/>
  <c r="F91" i="19"/>
  <c r="F88" i="19"/>
  <c r="F58" i="19"/>
  <c r="F101" i="19"/>
  <c r="F72" i="19"/>
  <c r="F40" i="19"/>
  <c r="F80" i="19"/>
  <c r="F48" i="19"/>
  <c r="F13" i="19"/>
  <c r="F119" i="19"/>
  <c r="F31" i="19"/>
  <c r="F37" i="19"/>
  <c r="F139" i="19"/>
  <c r="F104" i="19"/>
  <c r="F7" i="19"/>
  <c r="F9" i="19"/>
  <c r="F117" i="19"/>
  <c r="F43" i="19"/>
  <c r="F71" i="19"/>
  <c r="F39" i="19"/>
  <c r="F85" i="19"/>
  <c r="F53" i="19"/>
  <c r="F94" i="19"/>
  <c r="F61" i="19"/>
  <c r="F29" i="19"/>
  <c r="F35" i="19"/>
  <c r="F14" i="19"/>
  <c r="F5" i="19"/>
  <c r="F111" i="19"/>
  <c r="F126" i="19"/>
  <c r="F26" i="19"/>
  <c r="F131" i="19"/>
  <c r="F82" i="19"/>
  <c r="F128" i="19"/>
  <c r="F138" i="19"/>
  <c r="F109" i="19"/>
  <c r="F96" i="19"/>
  <c r="F65" i="19"/>
  <c r="F33" i="19"/>
  <c r="F78" i="19"/>
  <c r="F46" i="19"/>
  <c r="F86" i="19"/>
  <c r="E1" i="20" a="1"/>
  <c r="E1" i="20" s="1"/>
  <c r="E253" i="20" a="1"/>
  <c r="E253" i="20" s="1"/>
  <c r="E145" i="19"/>
  <c r="E152" i="19"/>
  <c r="B152" i="19" s="1"/>
  <c r="E18" i="19"/>
  <c r="B18" i="19" s="1"/>
  <c r="E125" i="19"/>
  <c r="B125" i="19" s="1"/>
  <c r="E8" i="19"/>
  <c r="B8" i="19" s="1"/>
  <c r="E118" i="19"/>
  <c r="B118" i="19" s="1"/>
  <c r="E94" i="19"/>
  <c r="E135" i="19"/>
  <c r="E119" i="19"/>
  <c r="B119" i="19" s="1"/>
  <c r="E116" i="19"/>
  <c r="E29" i="19"/>
  <c r="B29" i="19" s="1"/>
  <c r="E87" i="19"/>
  <c r="B87" i="19" s="1"/>
  <c r="E75" i="19"/>
  <c r="E100" i="19"/>
  <c r="B100" i="19" s="1"/>
  <c r="E84" i="19"/>
  <c r="E70" i="19"/>
  <c r="B70" i="19" s="1"/>
  <c r="E93" i="19"/>
  <c r="E78" i="19"/>
  <c r="B78" i="19" s="1"/>
  <c r="E60" i="19"/>
  <c r="B60" i="19" s="1"/>
  <c r="E2" i="19"/>
  <c r="B2" i="19" s="1"/>
  <c r="E160" i="19"/>
  <c r="E251" i="20" a="1"/>
  <c r="E251" i="20" s="1"/>
  <c r="E128" i="19"/>
  <c r="B128" i="19" s="1"/>
  <c r="E25" i="19"/>
  <c r="B25" i="19" s="1"/>
  <c r="E115" i="19"/>
  <c r="E98" i="19"/>
  <c r="B98" i="19" s="1"/>
  <c r="E109" i="19"/>
  <c r="J109" i="19" s="1"/>
  <c r="E11" i="19"/>
  <c r="B11" i="19" s="1"/>
  <c r="E69" i="19"/>
  <c r="N69" i="19" s="1"/>
  <c r="E50" i="19"/>
  <c r="B50" i="19" s="1"/>
  <c r="E59" i="19"/>
  <c r="B59" i="19" s="1"/>
  <c r="E154" i="19"/>
  <c r="E153" i="19"/>
  <c r="H153" i="19" s="1"/>
  <c r="E16" i="19"/>
  <c r="B16" i="19" s="1"/>
  <c r="E6" i="19"/>
  <c r="B6" i="19" s="1"/>
  <c r="E127" i="19"/>
  <c r="B127" i="19" s="1"/>
  <c r="E73" i="19"/>
  <c r="E105" i="19"/>
  <c r="B105" i="19" s="1"/>
  <c r="E67" i="19"/>
  <c r="N67" i="19" s="1"/>
  <c r="E49" i="19"/>
  <c r="B49" i="19" s="1"/>
  <c r="E101" i="19"/>
  <c r="L101" i="19" s="1"/>
  <c r="F22" i="19"/>
  <c r="F56" i="19"/>
  <c r="F12" i="19"/>
  <c r="F133" i="19"/>
  <c r="F115" i="19"/>
  <c r="F99" i="19"/>
  <c r="F135" i="19"/>
  <c r="F114" i="19"/>
  <c r="F27" i="19"/>
  <c r="F11" i="19"/>
  <c r="F132" i="19"/>
  <c r="F116" i="19"/>
  <c r="F87" i="19"/>
  <c r="F30" i="19"/>
  <c r="F136" i="19"/>
  <c r="F24" i="19"/>
  <c r="F8" i="19"/>
  <c r="F129" i="19"/>
  <c r="F113" i="19"/>
  <c r="F76" i="19"/>
  <c r="F100" i="19"/>
  <c r="F84" i="19"/>
  <c r="F70" i="19"/>
  <c r="F52" i="19"/>
  <c r="F38" i="19"/>
  <c r="F97" i="19"/>
  <c r="F79" i="19"/>
  <c r="F66" i="19"/>
  <c r="F47" i="19"/>
  <c r="F34" i="19"/>
  <c r="F90" i="19"/>
  <c r="F74" i="19"/>
  <c r="F55" i="19"/>
  <c r="F42" i="19"/>
  <c r="F28" i="19"/>
  <c r="G31" i="19"/>
  <c r="G37" i="19"/>
  <c r="G38" i="19"/>
  <c r="G43" i="19"/>
  <c r="G44" i="19"/>
  <c r="G50" i="19"/>
  <c r="G56" i="19"/>
  <c r="G57" i="19"/>
  <c r="G63" i="19"/>
  <c r="G69" i="19"/>
  <c r="G70" i="19"/>
  <c r="G75" i="19"/>
  <c r="G76" i="19"/>
  <c r="G82" i="19"/>
  <c r="G87" i="19"/>
  <c r="G91" i="19"/>
  <c r="G95" i="19"/>
  <c r="G99" i="19"/>
  <c r="G29" i="19"/>
  <c r="G30" i="19"/>
  <c r="G35" i="19"/>
  <c r="G36" i="19"/>
  <c r="G42" i="19"/>
  <c r="G48" i="19"/>
  <c r="G49" i="19"/>
  <c r="G55" i="19"/>
  <c r="G61" i="19"/>
  <c r="G62" i="19"/>
  <c r="G67" i="19"/>
  <c r="G68" i="19"/>
  <c r="G74" i="19"/>
  <c r="G80" i="19"/>
  <c r="G81" i="19"/>
  <c r="G86" i="19"/>
  <c r="G90" i="19"/>
  <c r="G94" i="19"/>
  <c r="G98" i="19"/>
  <c r="G102" i="19"/>
  <c r="G28" i="19"/>
  <c r="G34" i="19"/>
  <c r="G40" i="19"/>
  <c r="G41" i="19"/>
  <c r="G47" i="19"/>
  <c r="G53" i="19"/>
  <c r="G54" i="19"/>
  <c r="G59" i="19"/>
  <c r="G60" i="19"/>
  <c r="G66" i="19"/>
  <c r="G72" i="19"/>
  <c r="G73" i="19"/>
  <c r="G79" i="19"/>
  <c r="G85" i="19"/>
  <c r="G89" i="19"/>
  <c r="G93" i="19"/>
  <c r="G97" i="19"/>
  <c r="G101" i="19"/>
  <c r="G33" i="19"/>
  <c r="G52" i="19"/>
  <c r="G71" i="19"/>
  <c r="G96" i="19"/>
  <c r="G106" i="19"/>
  <c r="G110" i="19"/>
  <c r="G114" i="19"/>
  <c r="G118" i="19"/>
  <c r="G122" i="19"/>
  <c r="G126" i="19"/>
  <c r="G127" i="19"/>
  <c r="G134" i="19"/>
  <c r="G135" i="19"/>
  <c r="G5" i="19"/>
  <c r="G6" i="19"/>
  <c r="G13" i="19"/>
  <c r="G14" i="19"/>
  <c r="G21" i="19"/>
  <c r="G22" i="19"/>
  <c r="G32" i="19"/>
  <c r="G46" i="19"/>
  <c r="G123" i="19"/>
  <c r="G132" i="19"/>
  <c r="G3" i="19"/>
  <c r="G11" i="19"/>
  <c r="G19" i="19"/>
  <c r="G27" i="19"/>
  <c r="G39" i="19"/>
  <c r="G58" i="19"/>
  <c r="G77" i="19"/>
  <c r="G92" i="19"/>
  <c r="G105" i="19"/>
  <c r="G109" i="19"/>
  <c r="G113" i="19"/>
  <c r="G117" i="19"/>
  <c r="G121" i="19"/>
  <c r="G125" i="19"/>
  <c r="G128" i="19"/>
  <c r="G129" i="19"/>
  <c r="G136" i="19"/>
  <c r="G137" i="19"/>
  <c r="G7" i="19"/>
  <c r="G8" i="19"/>
  <c r="G15" i="19"/>
  <c r="G16" i="19"/>
  <c r="G23" i="19"/>
  <c r="G24" i="19"/>
  <c r="G51" i="19"/>
  <c r="G65" i="19"/>
  <c r="G84" i="19"/>
  <c r="G100" i="19"/>
  <c r="G4" i="19"/>
  <c r="G12" i="19"/>
  <c r="G20" i="19"/>
  <c r="G45" i="19"/>
  <c r="G64" i="19"/>
  <c r="G78" i="19"/>
  <c r="G83" i="19"/>
  <c r="G88" i="19"/>
  <c r="G104" i="19"/>
  <c r="G108" i="19"/>
  <c r="G112" i="19"/>
  <c r="G116" i="19"/>
  <c r="G120" i="19"/>
  <c r="G124" i="19"/>
  <c r="G130" i="19"/>
  <c r="G131" i="19"/>
  <c r="G138" i="19"/>
  <c r="G139" i="19"/>
  <c r="G9" i="19"/>
  <c r="G10" i="19"/>
  <c r="G17" i="19"/>
  <c r="G18" i="19"/>
  <c r="G25" i="19"/>
  <c r="G26" i="19"/>
  <c r="G103" i="19"/>
  <c r="G107" i="19"/>
  <c r="G111" i="19"/>
  <c r="G115" i="19"/>
  <c r="G119" i="19"/>
  <c r="G133" i="19"/>
  <c r="F6" i="19"/>
  <c r="F20" i="19"/>
  <c r="F4" i="19"/>
  <c r="F123" i="19"/>
  <c r="F107" i="19"/>
  <c r="F50" i="19"/>
  <c r="F122" i="19"/>
  <c r="F106" i="19"/>
  <c r="F19" i="19"/>
  <c r="F3" i="19"/>
  <c r="F124" i="19"/>
  <c r="F108" i="19"/>
  <c r="F63" i="19"/>
  <c r="F15" i="19"/>
  <c r="F95" i="19"/>
  <c r="F16" i="19"/>
  <c r="F137" i="19"/>
  <c r="F121" i="19"/>
  <c r="F105" i="19"/>
  <c r="F57" i="19"/>
  <c r="F92" i="19"/>
  <c r="F77" i="19"/>
  <c r="F64" i="19"/>
  <c r="F45" i="19"/>
  <c r="F32" i="19"/>
  <c r="F89" i="19"/>
  <c r="F73" i="19"/>
  <c r="F59" i="19"/>
  <c r="F41" i="19"/>
  <c r="F98" i="19"/>
  <c r="F81" i="19"/>
  <c r="F67" i="19"/>
  <c r="F49" i="19"/>
  <c r="M120" i="19"/>
  <c r="I213" i="19" l="1"/>
  <c r="H198" i="19"/>
  <c r="A79" i="19"/>
  <c r="D79" i="19" s="1"/>
  <c r="M233" i="19"/>
  <c r="B171" i="19"/>
  <c r="K218" i="19"/>
  <c r="M221" i="19"/>
  <c r="K198" i="19"/>
  <c r="N224" i="19"/>
  <c r="L193" i="19"/>
  <c r="M219" i="19"/>
  <c r="I185" i="19"/>
  <c r="K166" i="19"/>
  <c r="H221" i="19"/>
  <c r="M223" i="19"/>
  <c r="I246" i="19"/>
  <c r="J198" i="19"/>
  <c r="B193" i="19"/>
  <c r="I104" i="19"/>
  <c r="B183" i="19"/>
  <c r="N185" i="19"/>
  <c r="M246" i="19"/>
  <c r="I224" i="19"/>
  <c r="J224" i="19"/>
  <c r="B164" i="19"/>
  <c r="J164" i="19"/>
  <c r="H164" i="19"/>
  <c r="I171" i="19"/>
  <c r="B176" i="19"/>
  <c r="N166" i="19"/>
  <c r="M185" i="19"/>
  <c r="J221" i="19"/>
  <c r="C244" i="19"/>
  <c r="B223" i="19"/>
  <c r="B246" i="19"/>
  <c r="I198" i="19"/>
  <c r="M224" i="19"/>
  <c r="K193" i="19"/>
  <c r="N219" i="19"/>
  <c r="H176" i="19"/>
  <c r="H244" i="19"/>
  <c r="M244" i="19"/>
  <c r="M203" i="19"/>
  <c r="B219" i="19"/>
  <c r="L79" i="19"/>
  <c r="N164" i="19"/>
  <c r="L171" i="19"/>
  <c r="L166" i="19"/>
  <c r="J185" i="19"/>
  <c r="A221" i="19"/>
  <c r="D221" i="19" s="1"/>
  <c r="L244" i="19"/>
  <c r="K223" i="19"/>
  <c r="K246" i="19"/>
  <c r="J246" i="19"/>
  <c r="L198" i="19"/>
  <c r="A224" i="19"/>
  <c r="D224" i="19" s="1"/>
  <c r="I249" i="19"/>
  <c r="A193" i="19"/>
  <c r="D193" i="19" s="1"/>
  <c r="J219" i="19"/>
  <c r="B68" i="19"/>
  <c r="I68" i="19"/>
  <c r="K162" i="19"/>
  <c r="M176" i="19"/>
  <c r="K104" i="19"/>
  <c r="M104" i="19"/>
  <c r="J171" i="19"/>
  <c r="M171" i="19"/>
  <c r="N176" i="19"/>
  <c r="K176" i="19"/>
  <c r="H218" i="19"/>
  <c r="A166" i="19"/>
  <c r="D166" i="19" s="1"/>
  <c r="M166" i="19"/>
  <c r="A185" i="19"/>
  <c r="D185" i="19" s="1"/>
  <c r="L185" i="19"/>
  <c r="J204" i="19"/>
  <c r="B221" i="19"/>
  <c r="I221" i="19"/>
  <c r="D244" i="19"/>
  <c r="K244" i="19"/>
  <c r="J244" i="19"/>
  <c r="N203" i="19"/>
  <c r="J223" i="19"/>
  <c r="I223" i="19"/>
  <c r="D246" i="19"/>
  <c r="A246" i="19"/>
  <c r="N246" i="19"/>
  <c r="M184" i="19"/>
  <c r="A198" i="19"/>
  <c r="D198" i="19" s="1"/>
  <c r="N198" i="19"/>
  <c r="B224" i="19"/>
  <c r="K224" i="19"/>
  <c r="K249" i="19"/>
  <c r="H193" i="19"/>
  <c r="J193" i="19"/>
  <c r="I193" i="19"/>
  <c r="H219" i="19"/>
  <c r="K219" i="19"/>
  <c r="L219" i="19"/>
  <c r="A176" i="19"/>
  <c r="D176" i="19" s="1"/>
  <c r="A171" i="19"/>
  <c r="D171" i="19" s="1"/>
  <c r="L176" i="19"/>
  <c r="B166" i="19"/>
  <c r="J166" i="19"/>
  <c r="B185" i="19"/>
  <c r="K185" i="19"/>
  <c r="A204" i="19"/>
  <c r="D204" i="19" s="1"/>
  <c r="K221" i="19"/>
  <c r="B244" i="19"/>
  <c r="A244" i="19"/>
  <c r="H223" i="19"/>
  <c r="N223" i="19"/>
  <c r="C246" i="19"/>
  <c r="H246" i="19"/>
  <c r="B184" i="19"/>
  <c r="B198" i="19"/>
  <c r="H224" i="19"/>
  <c r="L249" i="19"/>
  <c r="N193" i="19"/>
  <c r="A219" i="19"/>
  <c r="D219" i="19" s="1"/>
  <c r="I149" i="19"/>
  <c r="N149" i="19"/>
  <c r="B88" i="19"/>
  <c r="J88" i="19"/>
  <c r="M88" i="19"/>
  <c r="H120" i="19"/>
  <c r="B162" i="19"/>
  <c r="J162" i="19"/>
  <c r="H162" i="19"/>
  <c r="M218" i="19"/>
  <c r="I218" i="19"/>
  <c r="H204" i="19"/>
  <c r="M204" i="19"/>
  <c r="K204" i="19"/>
  <c r="H203" i="19"/>
  <c r="K203" i="19"/>
  <c r="I203" i="19"/>
  <c r="A184" i="19"/>
  <c r="D184" i="19" s="1"/>
  <c r="N184" i="19"/>
  <c r="H249" i="19"/>
  <c r="N249" i="19"/>
  <c r="A162" i="19"/>
  <c r="D162" i="19" s="1"/>
  <c r="M162" i="19"/>
  <c r="N218" i="19"/>
  <c r="I204" i="19"/>
  <c r="K147" i="19"/>
  <c r="A218" i="19"/>
  <c r="D218" i="19" s="1"/>
  <c r="B204" i="19"/>
  <c r="B203" i="19"/>
  <c r="J203" i="19"/>
  <c r="L184" i="19"/>
  <c r="J184" i="19"/>
  <c r="B249" i="19"/>
  <c r="D249" i="19"/>
  <c r="J249" i="19"/>
  <c r="L162" i="19"/>
  <c r="B218" i="19"/>
  <c r="L218" i="19"/>
  <c r="L204" i="19"/>
  <c r="A203" i="19"/>
  <c r="D203" i="19" s="1"/>
  <c r="H184" i="19"/>
  <c r="I184" i="19"/>
  <c r="C249" i="19"/>
  <c r="A249" i="19"/>
  <c r="J175" i="19"/>
  <c r="H183" i="19"/>
  <c r="A237" i="19"/>
  <c r="H216" i="19"/>
  <c r="J213" i="19"/>
  <c r="M175" i="19"/>
  <c r="M237" i="19"/>
  <c r="B239" i="19"/>
  <c r="M216" i="19"/>
  <c r="N213" i="19"/>
  <c r="A136" i="19"/>
  <c r="D136" i="19" s="1"/>
  <c r="K183" i="19"/>
  <c r="B237" i="19"/>
  <c r="K79" i="19"/>
  <c r="N79" i="19"/>
  <c r="M149" i="19"/>
  <c r="N172" i="19"/>
  <c r="J167" i="19"/>
  <c r="M197" i="19"/>
  <c r="B215" i="19"/>
  <c r="A228" i="19"/>
  <c r="D228" i="19" s="1"/>
  <c r="K234" i="19"/>
  <c r="L117" i="19"/>
  <c r="L147" i="19"/>
  <c r="J19" i="19"/>
  <c r="H80" i="19"/>
  <c r="A169" i="19"/>
  <c r="D169" i="19" s="1"/>
  <c r="K172" i="19"/>
  <c r="I215" i="19"/>
  <c r="H211" i="19"/>
  <c r="J211" i="19"/>
  <c r="M211" i="19"/>
  <c r="L165" i="19"/>
  <c r="M167" i="19"/>
  <c r="I179" i="19"/>
  <c r="B196" i="19"/>
  <c r="N228" i="19"/>
  <c r="H195" i="19"/>
  <c r="J177" i="19"/>
  <c r="K181" i="19"/>
  <c r="K189" i="19"/>
  <c r="B227" i="19"/>
  <c r="H103" i="19"/>
  <c r="M80" i="19"/>
  <c r="K122" i="19"/>
  <c r="A156" i="19"/>
  <c r="D156" i="19" s="1"/>
  <c r="K169" i="19"/>
  <c r="B214" i="19"/>
  <c r="H210" i="19"/>
  <c r="B211" i="19"/>
  <c r="D211" i="19"/>
  <c r="I211" i="19"/>
  <c r="H165" i="19"/>
  <c r="A188" i="19"/>
  <c r="D188" i="19" s="1"/>
  <c r="I196" i="19"/>
  <c r="N187" i="19"/>
  <c r="J195" i="19"/>
  <c r="H230" i="19"/>
  <c r="B238" i="19"/>
  <c r="I177" i="19"/>
  <c r="M181" i="19"/>
  <c r="L202" i="19"/>
  <c r="N227" i="19"/>
  <c r="B242" i="19"/>
  <c r="L214" i="19"/>
  <c r="I210" i="19"/>
  <c r="K211" i="19"/>
  <c r="N188" i="19"/>
  <c r="K196" i="19"/>
  <c r="M187" i="19"/>
  <c r="I195" i="19"/>
  <c r="M230" i="19"/>
  <c r="M238" i="19"/>
  <c r="A181" i="19"/>
  <c r="D181" i="19" s="1"/>
  <c r="N202" i="19"/>
  <c r="N233" i="19"/>
  <c r="H241" i="19"/>
  <c r="A197" i="19"/>
  <c r="D197" i="19" s="1"/>
  <c r="M234" i="19"/>
  <c r="K242" i="19"/>
  <c r="M62" i="19"/>
  <c r="L62" i="19"/>
  <c r="J68" i="19"/>
  <c r="L91" i="19"/>
  <c r="M68" i="19"/>
  <c r="H106" i="19"/>
  <c r="B169" i="19"/>
  <c r="L169" i="19"/>
  <c r="H169" i="19"/>
  <c r="L172" i="19"/>
  <c r="I172" i="19"/>
  <c r="K214" i="19"/>
  <c r="M214" i="19"/>
  <c r="H215" i="19"/>
  <c r="N215" i="19"/>
  <c r="L215" i="19"/>
  <c r="L210" i="19"/>
  <c r="J210" i="19"/>
  <c r="J165" i="19"/>
  <c r="I165" i="19"/>
  <c r="A167" i="19"/>
  <c r="D167" i="19" s="1"/>
  <c r="K167" i="19"/>
  <c r="A179" i="19"/>
  <c r="D179" i="19" s="1"/>
  <c r="M179" i="19"/>
  <c r="B188" i="19"/>
  <c r="M188" i="19"/>
  <c r="L196" i="19"/>
  <c r="J196" i="19"/>
  <c r="L228" i="19"/>
  <c r="M228" i="19"/>
  <c r="A187" i="19"/>
  <c r="D187" i="19" s="1"/>
  <c r="L187" i="19"/>
  <c r="N195" i="19"/>
  <c r="M195" i="19"/>
  <c r="B230" i="19"/>
  <c r="I230" i="19"/>
  <c r="J230" i="19"/>
  <c r="D238" i="19"/>
  <c r="I238" i="19"/>
  <c r="J238" i="19"/>
  <c r="N177" i="19"/>
  <c r="M177" i="19"/>
  <c r="B202" i="19"/>
  <c r="M202" i="19"/>
  <c r="D233" i="19"/>
  <c r="A233" i="19"/>
  <c r="L233" i="19"/>
  <c r="N241" i="19"/>
  <c r="M241" i="19"/>
  <c r="J189" i="19"/>
  <c r="N189" i="19"/>
  <c r="I189" i="19"/>
  <c r="J197" i="19"/>
  <c r="L197" i="19"/>
  <c r="M227" i="19"/>
  <c r="J227" i="19"/>
  <c r="H234" i="19"/>
  <c r="L234" i="19"/>
  <c r="J234" i="19"/>
  <c r="M242" i="19"/>
  <c r="L242" i="19"/>
  <c r="J242" i="19"/>
  <c r="N169" i="19"/>
  <c r="M169" i="19"/>
  <c r="B172" i="19"/>
  <c r="J172" i="19"/>
  <c r="H172" i="19"/>
  <c r="A214" i="19"/>
  <c r="D214" i="19" s="1"/>
  <c r="N214" i="19"/>
  <c r="J215" i="19"/>
  <c r="M215" i="19"/>
  <c r="B210" i="19"/>
  <c r="M210" i="19"/>
  <c r="A165" i="19"/>
  <c r="D165" i="19" s="1"/>
  <c r="K165" i="19"/>
  <c r="N167" i="19"/>
  <c r="I167" i="19"/>
  <c r="B179" i="19"/>
  <c r="L179" i="19"/>
  <c r="H179" i="19"/>
  <c r="L188" i="19"/>
  <c r="J188" i="19"/>
  <c r="H196" i="19"/>
  <c r="M196" i="19"/>
  <c r="H228" i="19"/>
  <c r="K228" i="19"/>
  <c r="J228" i="19"/>
  <c r="J187" i="19"/>
  <c r="I187" i="19"/>
  <c r="B195" i="19"/>
  <c r="K195" i="19"/>
  <c r="K230" i="19"/>
  <c r="L230" i="19"/>
  <c r="H238" i="19"/>
  <c r="L238" i="19"/>
  <c r="B177" i="19"/>
  <c r="L177" i="19"/>
  <c r="H177" i="19"/>
  <c r="J181" i="19"/>
  <c r="I181" i="19"/>
  <c r="A202" i="19"/>
  <c r="D202" i="19" s="1"/>
  <c r="J202" i="19"/>
  <c r="B233" i="19"/>
  <c r="K233" i="19"/>
  <c r="I241" i="19"/>
  <c r="J241" i="19"/>
  <c r="B189" i="19"/>
  <c r="L189" i="19"/>
  <c r="H197" i="19"/>
  <c r="N197" i="19"/>
  <c r="I197" i="19"/>
  <c r="A227" i="19"/>
  <c r="D227" i="19" s="1"/>
  <c r="I227" i="19"/>
  <c r="B234" i="19"/>
  <c r="I234" i="19"/>
  <c r="C242" i="19"/>
  <c r="H242" i="19"/>
  <c r="I242" i="19"/>
  <c r="L68" i="19"/>
  <c r="K123" i="19"/>
  <c r="J91" i="19"/>
  <c r="K106" i="19"/>
  <c r="J169" i="19"/>
  <c r="A172" i="19"/>
  <c r="D172" i="19" s="1"/>
  <c r="H214" i="19"/>
  <c r="I214" i="19"/>
  <c r="A215" i="19"/>
  <c r="D215" i="19" s="1"/>
  <c r="A210" i="19"/>
  <c r="D210" i="19" s="1"/>
  <c r="N165" i="19"/>
  <c r="B167" i="19"/>
  <c r="L167" i="19"/>
  <c r="J179" i="19"/>
  <c r="H188" i="19"/>
  <c r="I188" i="19"/>
  <c r="A196" i="19"/>
  <c r="D196" i="19" s="1"/>
  <c r="B228" i="19"/>
  <c r="B187" i="19"/>
  <c r="K187" i="19"/>
  <c r="A195" i="19"/>
  <c r="D195" i="19" s="1"/>
  <c r="A230" i="19"/>
  <c r="D230" i="19" s="1"/>
  <c r="K238" i="19"/>
  <c r="A238" i="19"/>
  <c r="A177" i="19"/>
  <c r="D177" i="19" s="1"/>
  <c r="B181" i="19"/>
  <c r="L181" i="19"/>
  <c r="H202" i="19"/>
  <c r="I202" i="19"/>
  <c r="H233" i="19"/>
  <c r="I233" i="19"/>
  <c r="B241" i="19"/>
  <c r="A241" i="19"/>
  <c r="D241" i="19" s="1"/>
  <c r="D189" i="19"/>
  <c r="A189" i="19"/>
  <c r="B197" i="19"/>
  <c r="H227" i="19"/>
  <c r="K227" i="19"/>
  <c r="A234" i="19"/>
  <c r="D234" i="19" s="1"/>
  <c r="D242" i="19"/>
  <c r="A242" i="19"/>
  <c r="B76" i="19"/>
  <c r="M76" i="19"/>
  <c r="N76" i="19"/>
  <c r="B57" i="19"/>
  <c r="H57" i="19"/>
  <c r="N57" i="19"/>
  <c r="B130" i="19"/>
  <c r="A130" i="19"/>
  <c r="D130" i="19" s="1"/>
  <c r="L130" i="19"/>
  <c r="B107" i="19"/>
  <c r="N107" i="19"/>
  <c r="I107" i="19"/>
  <c r="A163" i="19"/>
  <c r="D163" i="19" s="1"/>
  <c r="M163" i="19"/>
  <c r="N175" i="19"/>
  <c r="I175" i="19"/>
  <c r="A178" i="19"/>
  <c r="D178" i="19" s="1"/>
  <c r="M178" i="19"/>
  <c r="N183" i="19"/>
  <c r="L183" i="19"/>
  <c r="B208" i="19"/>
  <c r="I208" i="19"/>
  <c r="L236" i="19"/>
  <c r="M236" i="19"/>
  <c r="H237" i="19"/>
  <c r="J237" i="19"/>
  <c r="L237" i="19"/>
  <c r="B245" i="19"/>
  <c r="D245" i="19"/>
  <c r="I245" i="19"/>
  <c r="J199" i="19"/>
  <c r="K199" i="19"/>
  <c r="A207" i="19"/>
  <c r="L207" i="19"/>
  <c r="D239" i="19"/>
  <c r="A239" i="19"/>
  <c r="K239" i="19"/>
  <c r="B247" i="19"/>
  <c r="I247" i="19"/>
  <c r="B186" i="19"/>
  <c r="I186" i="19"/>
  <c r="H186" i="19"/>
  <c r="L194" i="19"/>
  <c r="N194" i="19"/>
  <c r="B216" i="19"/>
  <c r="L216" i="19"/>
  <c r="B225" i="19"/>
  <c r="K225" i="19"/>
  <c r="I232" i="19"/>
  <c r="L232" i="19"/>
  <c r="B213" i="19"/>
  <c r="M213" i="19"/>
  <c r="A226" i="19"/>
  <c r="D226" i="19" s="1"/>
  <c r="N226" i="19"/>
  <c r="K120" i="19"/>
  <c r="N120" i="19"/>
  <c r="N156" i="19"/>
  <c r="A147" i="19"/>
  <c r="D147" i="19" s="1"/>
  <c r="H3" i="19"/>
  <c r="I71" i="19"/>
  <c r="I120" i="19"/>
  <c r="J120" i="19"/>
  <c r="A123" i="19"/>
  <c r="D123" i="19" s="1"/>
  <c r="M156" i="19"/>
  <c r="L156" i="19"/>
  <c r="M147" i="19"/>
  <c r="N163" i="19"/>
  <c r="I163" i="19"/>
  <c r="B175" i="19"/>
  <c r="L175" i="19"/>
  <c r="H175" i="19"/>
  <c r="L178" i="19"/>
  <c r="I178" i="19"/>
  <c r="A183" i="19"/>
  <c r="D183" i="19" s="1"/>
  <c r="M183" i="19"/>
  <c r="A208" i="19"/>
  <c r="D208" i="19" s="1"/>
  <c r="N208" i="19"/>
  <c r="B236" i="19"/>
  <c r="A236" i="19"/>
  <c r="N236" i="19"/>
  <c r="K237" i="19"/>
  <c r="N237" i="19"/>
  <c r="K245" i="19"/>
  <c r="A245" i="19"/>
  <c r="M245" i="19"/>
  <c r="B199" i="19"/>
  <c r="L199" i="19"/>
  <c r="H207" i="19"/>
  <c r="K207" i="19"/>
  <c r="M207" i="19"/>
  <c r="H239" i="19"/>
  <c r="N239" i="19"/>
  <c r="L239" i="19"/>
  <c r="D247" i="19"/>
  <c r="J247" i="19"/>
  <c r="M247" i="19"/>
  <c r="L186" i="19"/>
  <c r="N186" i="19"/>
  <c r="A194" i="19"/>
  <c r="D194" i="19" s="1"/>
  <c r="J194" i="19"/>
  <c r="I216" i="19"/>
  <c r="K216" i="19"/>
  <c r="H225" i="19"/>
  <c r="N225" i="19"/>
  <c r="J225" i="19"/>
  <c r="H232" i="19"/>
  <c r="K232" i="19"/>
  <c r="A213" i="19"/>
  <c r="K213" i="19"/>
  <c r="B226" i="19"/>
  <c r="L226" i="19"/>
  <c r="J226" i="19"/>
  <c r="L123" i="19"/>
  <c r="H71" i="19"/>
  <c r="A120" i="19"/>
  <c r="D120" i="19" s="1"/>
  <c r="L120" i="19"/>
  <c r="M123" i="19"/>
  <c r="L122" i="19"/>
  <c r="J156" i="19"/>
  <c r="N147" i="19"/>
  <c r="H147" i="19"/>
  <c r="B163" i="19"/>
  <c r="L163" i="19"/>
  <c r="A175" i="19"/>
  <c r="D175" i="19" s="1"/>
  <c r="N178" i="19"/>
  <c r="J183" i="19"/>
  <c r="M208" i="19"/>
  <c r="D236" i="19"/>
  <c r="K236" i="19"/>
  <c r="D237" i="19"/>
  <c r="C245" i="19"/>
  <c r="J245" i="19"/>
  <c r="A199" i="19"/>
  <c r="D199" i="19" s="1"/>
  <c r="N207" i="19"/>
  <c r="D207" i="19"/>
  <c r="J239" i="19"/>
  <c r="H247" i="19"/>
  <c r="A247" i="19"/>
  <c r="A186" i="19"/>
  <c r="D186" i="19" s="1"/>
  <c r="H194" i="19"/>
  <c r="M194" i="19"/>
  <c r="A216" i="19"/>
  <c r="D216" i="19" s="1"/>
  <c r="I225" i="19"/>
  <c r="A225" i="19"/>
  <c r="A232" i="19"/>
  <c r="D232" i="19" s="1"/>
  <c r="H213" i="19"/>
  <c r="D213" i="19"/>
  <c r="H226" i="19"/>
  <c r="H104" i="19"/>
  <c r="A149" i="19"/>
  <c r="D149" i="19" s="1"/>
  <c r="K156" i="19"/>
  <c r="I147" i="19"/>
  <c r="J147" i="19"/>
  <c r="B97" i="19"/>
  <c r="N97" i="19"/>
  <c r="K97" i="19"/>
  <c r="M97" i="19"/>
  <c r="A97" i="19"/>
  <c r="D97" i="19" s="1"/>
  <c r="J97" i="19"/>
  <c r="H97" i="19"/>
  <c r="L97" i="19"/>
  <c r="I97" i="19"/>
  <c r="B62" i="19"/>
  <c r="K62" i="19"/>
  <c r="N62" i="19"/>
  <c r="I62" i="19"/>
  <c r="J62" i="19"/>
  <c r="H62" i="19"/>
  <c r="B117" i="19"/>
  <c r="K117" i="19"/>
  <c r="H117" i="19"/>
  <c r="A117" i="19"/>
  <c r="D117" i="19" s="1"/>
  <c r="I117" i="19"/>
  <c r="J117" i="19"/>
  <c r="M117" i="19"/>
  <c r="B136" i="19"/>
  <c r="L136" i="19"/>
  <c r="I136" i="19"/>
  <c r="M136" i="19"/>
  <c r="K136" i="19"/>
  <c r="J136" i="19"/>
  <c r="N136" i="19"/>
  <c r="L19" i="19"/>
  <c r="I79" i="19"/>
  <c r="H79" i="19"/>
  <c r="I88" i="19"/>
  <c r="A104" i="19"/>
  <c r="D104" i="19" s="1"/>
  <c r="J104" i="19"/>
  <c r="H68" i="19"/>
  <c r="K68" i="19"/>
  <c r="K149" i="19"/>
  <c r="J149" i="19"/>
  <c r="A132" i="19"/>
  <c r="D132" i="19" s="1"/>
  <c r="J79" i="19"/>
  <c r="M79" i="19"/>
  <c r="K88" i="19"/>
  <c r="N104" i="19"/>
  <c r="L104" i="19"/>
  <c r="N68" i="19"/>
  <c r="H149" i="19"/>
  <c r="L149" i="19"/>
  <c r="H90" i="19"/>
  <c r="K160" i="19"/>
  <c r="I160" i="19"/>
  <c r="M160" i="19"/>
  <c r="J160" i="19"/>
  <c r="N160" i="19"/>
  <c r="L160" i="19"/>
  <c r="A160" i="19"/>
  <c r="D160" i="19" s="1"/>
  <c r="B160" i="19"/>
  <c r="I159" i="19"/>
  <c r="M159" i="19"/>
  <c r="K159" i="19"/>
  <c r="L159" i="19"/>
  <c r="N159" i="19"/>
  <c r="J159" i="19"/>
  <c r="K158" i="19"/>
  <c r="I158" i="19"/>
  <c r="M158" i="19"/>
  <c r="J158" i="19"/>
  <c r="N158" i="19"/>
  <c r="L158" i="19"/>
  <c r="I157" i="19"/>
  <c r="M157" i="19"/>
  <c r="K157" i="19"/>
  <c r="L157" i="19"/>
  <c r="J157" i="19"/>
  <c r="N157" i="19"/>
  <c r="K57" i="19"/>
  <c r="L57" i="19"/>
  <c r="J76" i="19"/>
  <c r="K76" i="19"/>
  <c r="A91" i="19"/>
  <c r="D91" i="19" s="1"/>
  <c r="M91" i="19"/>
  <c r="A80" i="19"/>
  <c r="D80" i="19" s="1"/>
  <c r="J80" i="19"/>
  <c r="H107" i="19"/>
  <c r="M107" i="19"/>
  <c r="M106" i="19"/>
  <c r="L106" i="19"/>
  <c r="K130" i="19"/>
  <c r="H130" i="19"/>
  <c r="J151" i="19"/>
  <c r="H160" i="19"/>
  <c r="J57" i="19"/>
  <c r="H76" i="19"/>
  <c r="I76" i="19"/>
  <c r="N91" i="19"/>
  <c r="H91" i="19"/>
  <c r="L80" i="19"/>
  <c r="I80" i="19"/>
  <c r="J107" i="19"/>
  <c r="L107" i="19"/>
  <c r="I106" i="19"/>
  <c r="N106" i="19"/>
  <c r="I130" i="19"/>
  <c r="N130" i="19"/>
  <c r="M129" i="19"/>
  <c r="L154" i="19"/>
  <c r="H154" i="19"/>
  <c r="B156" i="19"/>
  <c r="H156" i="19"/>
  <c r="M57" i="19"/>
  <c r="I57" i="19"/>
  <c r="A76" i="19"/>
  <c r="D76" i="19" s="1"/>
  <c r="L76" i="19"/>
  <c r="K91" i="19"/>
  <c r="I91" i="19"/>
  <c r="N80" i="19"/>
  <c r="K80" i="19"/>
  <c r="A107" i="19"/>
  <c r="D107" i="19" s="1"/>
  <c r="K107" i="19"/>
  <c r="A106" i="19"/>
  <c r="D106" i="19" s="1"/>
  <c r="J106" i="19"/>
  <c r="M130" i="19"/>
  <c r="J130" i="19"/>
  <c r="B159" i="19"/>
  <c r="H159" i="19"/>
  <c r="B158" i="19"/>
  <c r="H158" i="19"/>
  <c r="B157" i="19"/>
  <c r="H157" i="19"/>
  <c r="M71" i="19"/>
  <c r="N71" i="19"/>
  <c r="N88" i="19"/>
  <c r="N123" i="19"/>
  <c r="A122" i="19"/>
  <c r="D122" i="19" s="1"/>
  <c r="I122" i="19"/>
  <c r="K71" i="19"/>
  <c r="J71" i="19"/>
  <c r="L88" i="19"/>
  <c r="I123" i="19"/>
  <c r="M122" i="19"/>
  <c r="J122" i="19"/>
  <c r="J3" i="19"/>
  <c r="L3" i="19"/>
  <c r="A71" i="19"/>
  <c r="D71" i="19" s="1"/>
  <c r="L71" i="19"/>
  <c r="A88" i="19"/>
  <c r="D88" i="19" s="1"/>
  <c r="H88" i="19"/>
  <c r="J123" i="19"/>
  <c r="H123" i="19"/>
  <c r="H122" i="19"/>
  <c r="N122" i="19"/>
  <c r="L18" i="19"/>
  <c r="I18" i="19"/>
  <c r="M108" i="19"/>
  <c r="I114" i="19"/>
  <c r="J138" i="19"/>
  <c r="A82" i="19"/>
  <c r="D82" i="19" s="1"/>
  <c r="K60" i="19"/>
  <c r="H85" i="19"/>
  <c r="I127" i="19"/>
  <c r="J96" i="19"/>
  <c r="M82" i="19"/>
  <c r="I132" i="19"/>
  <c r="N114" i="19"/>
  <c r="J90" i="19"/>
  <c r="H60" i="19"/>
  <c r="K103" i="19"/>
  <c r="A138" i="19"/>
  <c r="D138" i="19" s="1"/>
  <c r="K129" i="19"/>
  <c r="J77" i="19"/>
  <c r="I96" i="19"/>
  <c r="L82" i="19"/>
  <c r="H132" i="19"/>
  <c r="L114" i="19"/>
  <c r="I90" i="19"/>
  <c r="J140" i="19"/>
  <c r="M60" i="19"/>
  <c r="I103" i="19"/>
  <c r="I138" i="19"/>
  <c r="N129" i="19"/>
  <c r="K18" i="19"/>
  <c r="K105" i="19"/>
  <c r="H96" i="19"/>
  <c r="N82" i="19"/>
  <c r="J132" i="19"/>
  <c r="M114" i="19"/>
  <c r="M90" i="19"/>
  <c r="L60" i="19"/>
  <c r="A103" i="19"/>
  <c r="D103" i="19" s="1"/>
  <c r="K138" i="19"/>
  <c r="L129" i="19"/>
  <c r="H63" i="19"/>
  <c r="J127" i="19"/>
  <c r="K146" i="19"/>
  <c r="H77" i="19"/>
  <c r="A105" i="19"/>
  <c r="D105" i="19" s="1"/>
  <c r="H127" i="19"/>
  <c r="L96" i="19"/>
  <c r="K140" i="19"/>
  <c r="H121" i="19"/>
  <c r="M99" i="19"/>
  <c r="J102" i="19"/>
  <c r="H133" i="19"/>
  <c r="J65" i="19"/>
  <c r="L152" i="19"/>
  <c r="I65" i="19"/>
  <c r="J118" i="19"/>
  <c r="N65" i="19"/>
  <c r="K74" i="19"/>
  <c r="M100" i="19"/>
  <c r="J144" i="19"/>
  <c r="I100" i="19"/>
  <c r="A125" i="19"/>
  <c r="D125" i="19" s="1"/>
  <c r="H69" i="19"/>
  <c r="M59" i="19"/>
  <c r="N85" i="19"/>
  <c r="I63" i="19"/>
  <c r="N108" i="19"/>
  <c r="M127" i="19"/>
  <c r="N96" i="19"/>
  <c r="M96" i="19"/>
  <c r="J82" i="19"/>
  <c r="H82" i="19"/>
  <c r="M132" i="19"/>
  <c r="N132" i="19"/>
  <c r="K114" i="19"/>
  <c r="H114" i="19"/>
  <c r="L90" i="19"/>
  <c r="K90" i="19"/>
  <c r="L141" i="19"/>
  <c r="A140" i="19"/>
  <c r="D140" i="19" s="1"/>
  <c r="N151" i="19"/>
  <c r="N60" i="19"/>
  <c r="J103" i="19"/>
  <c r="N103" i="19"/>
  <c r="M138" i="19"/>
  <c r="L138" i="19"/>
  <c r="J129" i="19"/>
  <c r="I129" i="19"/>
  <c r="K85" i="19"/>
  <c r="K77" i="19"/>
  <c r="K108" i="19"/>
  <c r="I105" i="19"/>
  <c r="A127" i="19"/>
  <c r="D127" i="19" s="1"/>
  <c r="K127" i="19"/>
  <c r="A96" i="19"/>
  <c r="D96" i="19" s="1"/>
  <c r="K96" i="19"/>
  <c r="I82" i="19"/>
  <c r="K82" i="19"/>
  <c r="K132" i="19"/>
  <c r="L132" i="19"/>
  <c r="A114" i="19"/>
  <c r="D114" i="19" s="1"/>
  <c r="J114" i="19"/>
  <c r="A90" i="19"/>
  <c r="D90" i="19" s="1"/>
  <c r="N90" i="19"/>
  <c r="N146" i="19"/>
  <c r="H151" i="19"/>
  <c r="J60" i="19"/>
  <c r="I60" i="19"/>
  <c r="M103" i="19"/>
  <c r="L103" i="19"/>
  <c r="H138" i="19"/>
  <c r="N138" i="19"/>
  <c r="A129" i="19"/>
  <c r="D129" i="19" s="1"/>
  <c r="H129" i="19"/>
  <c r="L144" i="19"/>
  <c r="K58" i="19"/>
  <c r="K137" i="19"/>
  <c r="K89" i="19"/>
  <c r="M109" i="19"/>
  <c r="L87" i="19"/>
  <c r="L133" i="19"/>
  <c r="J125" i="19"/>
  <c r="M152" i="19"/>
  <c r="K111" i="19"/>
  <c r="N89" i="19"/>
  <c r="I109" i="19"/>
  <c r="H87" i="19"/>
  <c r="K118" i="19"/>
  <c r="I152" i="19"/>
  <c r="K144" i="19"/>
  <c r="K66" i="19"/>
  <c r="I67" i="19"/>
  <c r="K83" i="19"/>
  <c r="I112" i="19"/>
  <c r="J134" i="19"/>
  <c r="H143" i="19"/>
  <c r="K100" i="19"/>
  <c r="K87" i="19"/>
  <c r="M133" i="19"/>
  <c r="L118" i="19"/>
  <c r="M125" i="19"/>
  <c r="N152" i="19"/>
  <c r="I144" i="19"/>
  <c r="M66" i="19"/>
  <c r="L58" i="19"/>
  <c r="J67" i="19"/>
  <c r="H111" i="19"/>
  <c r="A137" i="19"/>
  <c r="D137" i="19" s="1"/>
  <c r="H83" i="19"/>
  <c r="N112" i="19"/>
  <c r="M74" i="19"/>
  <c r="K153" i="19"/>
  <c r="J100" i="19"/>
  <c r="J87" i="19"/>
  <c r="K133" i="19"/>
  <c r="M118" i="19"/>
  <c r="H125" i="19"/>
  <c r="A85" i="19"/>
  <c r="D85" i="19" s="1"/>
  <c r="L85" i="19"/>
  <c r="A77" i="19"/>
  <c r="D77" i="19" s="1"/>
  <c r="N77" i="19"/>
  <c r="L63" i="19"/>
  <c r="L108" i="19"/>
  <c r="L105" i="19"/>
  <c r="J105" i="19"/>
  <c r="M141" i="19"/>
  <c r="I140" i="19"/>
  <c r="M151" i="19"/>
  <c r="I151" i="19"/>
  <c r="I85" i="19"/>
  <c r="L77" i="19"/>
  <c r="M63" i="19"/>
  <c r="J63" i="19"/>
  <c r="I108" i="19"/>
  <c r="J108" i="19"/>
  <c r="M105" i="19"/>
  <c r="N127" i="19"/>
  <c r="L127" i="19"/>
  <c r="N141" i="19"/>
  <c r="I146" i="19"/>
  <c r="M140" i="19"/>
  <c r="L140" i="19"/>
  <c r="L151" i="19"/>
  <c r="A152" i="19"/>
  <c r="D152" i="19" s="1"/>
  <c r="H152" i="19"/>
  <c r="A144" i="19"/>
  <c r="D144" i="19" s="1"/>
  <c r="H144" i="19"/>
  <c r="M67" i="19"/>
  <c r="N111" i="19"/>
  <c r="J137" i="19"/>
  <c r="M137" i="19"/>
  <c r="I89" i="19"/>
  <c r="N83" i="19"/>
  <c r="I69" i="19"/>
  <c r="A112" i="19"/>
  <c r="D112" i="19" s="1"/>
  <c r="J112" i="19"/>
  <c r="M134" i="19"/>
  <c r="L74" i="19"/>
  <c r="I143" i="19"/>
  <c r="A100" i="19"/>
  <c r="D100" i="19" s="1"/>
  <c r="N100" i="19"/>
  <c r="M87" i="19"/>
  <c r="N87" i="19"/>
  <c r="A133" i="19"/>
  <c r="D133" i="19" s="1"/>
  <c r="I133" i="19"/>
  <c r="I118" i="19"/>
  <c r="H118" i="19"/>
  <c r="L125" i="19"/>
  <c r="I125" i="19"/>
  <c r="M65" i="19"/>
  <c r="L65" i="19"/>
  <c r="K65" i="19"/>
  <c r="H65" i="19"/>
  <c r="K152" i="19"/>
  <c r="J152" i="19"/>
  <c r="N144" i="19"/>
  <c r="M144" i="19"/>
  <c r="H66" i="19"/>
  <c r="J153" i="19"/>
  <c r="L100" i="19"/>
  <c r="H100" i="19"/>
  <c r="A87" i="19"/>
  <c r="D87" i="19" s="1"/>
  <c r="I87" i="19"/>
  <c r="N133" i="19"/>
  <c r="J133" i="19"/>
  <c r="A118" i="19"/>
  <c r="D118" i="19" s="1"/>
  <c r="N118" i="19"/>
  <c r="N125" i="19"/>
  <c r="K125" i="19"/>
  <c r="M81" i="19"/>
  <c r="M78" i="19"/>
  <c r="L150" i="19"/>
  <c r="K128" i="19"/>
  <c r="I61" i="19"/>
  <c r="A78" i="19"/>
  <c r="D78" i="19" s="1"/>
  <c r="I119" i="19"/>
  <c r="L98" i="19"/>
  <c r="M131" i="19"/>
  <c r="N102" i="19"/>
  <c r="J119" i="19"/>
  <c r="M85" i="19"/>
  <c r="J85" i="19"/>
  <c r="M77" i="19"/>
  <c r="I77" i="19"/>
  <c r="K63" i="19"/>
  <c r="N63" i="19"/>
  <c r="A108" i="19"/>
  <c r="D108" i="19" s="1"/>
  <c r="H108" i="19"/>
  <c r="N105" i="19"/>
  <c r="H105" i="19"/>
  <c r="J98" i="19"/>
  <c r="H141" i="19"/>
  <c r="M146" i="19"/>
  <c r="N140" i="19"/>
  <c r="H140" i="19"/>
  <c r="A151" i="19"/>
  <c r="D151" i="19" s="1"/>
  <c r="K151" i="19"/>
  <c r="H70" i="19"/>
  <c r="H61" i="19"/>
  <c r="J150" i="19"/>
  <c r="L78" i="19"/>
  <c r="K78" i="19"/>
  <c r="K70" i="19"/>
  <c r="L102" i="19"/>
  <c r="K102" i="19"/>
  <c r="N61" i="19"/>
  <c r="N119" i="19"/>
  <c r="H119" i="19"/>
  <c r="I142" i="19"/>
  <c r="A150" i="19"/>
  <c r="D150" i="19" s="1"/>
  <c r="H92" i="19"/>
  <c r="I81" i="19"/>
  <c r="A121" i="19"/>
  <c r="D121" i="19" s="1"/>
  <c r="N110" i="19"/>
  <c r="A99" i="19"/>
  <c r="D99" i="19" s="1"/>
  <c r="A98" i="19"/>
  <c r="D98" i="19" s="1"/>
  <c r="H98" i="19"/>
  <c r="A131" i="19"/>
  <c r="D131" i="19" s="1"/>
  <c r="K131" i="19"/>
  <c r="M128" i="19"/>
  <c r="I78" i="19"/>
  <c r="L70" i="19"/>
  <c r="A102" i="19"/>
  <c r="D102" i="19" s="1"/>
  <c r="H102" i="19"/>
  <c r="K61" i="19"/>
  <c r="L61" i="19"/>
  <c r="L119" i="19"/>
  <c r="M119" i="19"/>
  <c r="H142" i="19"/>
  <c r="N150" i="19"/>
  <c r="I124" i="19"/>
  <c r="K121" i="19"/>
  <c r="L59" i="19"/>
  <c r="L99" i="19"/>
  <c r="N98" i="19"/>
  <c r="K98" i="19"/>
  <c r="N131" i="19"/>
  <c r="H131" i="19"/>
  <c r="N128" i="19"/>
  <c r="J128" i="19"/>
  <c r="A70" i="19"/>
  <c r="D70" i="19" s="1"/>
  <c r="A159" i="19"/>
  <c r="D159" i="19" s="1"/>
  <c r="J92" i="19"/>
  <c r="M124" i="19"/>
  <c r="I110" i="19"/>
  <c r="J59" i="19"/>
  <c r="I99" i="19"/>
  <c r="H99" i="19"/>
  <c r="I98" i="19"/>
  <c r="I131" i="19"/>
  <c r="J131" i="19"/>
  <c r="I128" i="19"/>
  <c r="H128" i="19"/>
  <c r="N78" i="19"/>
  <c r="N70" i="19"/>
  <c r="M70" i="19"/>
  <c r="I102" i="19"/>
  <c r="M61" i="19"/>
  <c r="J61" i="19"/>
  <c r="A119" i="19"/>
  <c r="D119" i="19" s="1"/>
  <c r="K119" i="19"/>
  <c r="M142" i="19"/>
  <c r="M150" i="19"/>
  <c r="A141" i="19"/>
  <c r="D141" i="19" s="1"/>
  <c r="I141" i="19"/>
  <c r="A146" i="19"/>
  <c r="D146" i="19" s="1"/>
  <c r="J146" i="19"/>
  <c r="K141" i="19"/>
  <c r="J141" i="19"/>
  <c r="H146" i="19"/>
  <c r="L146" i="19"/>
  <c r="K101" i="19"/>
  <c r="M101" i="19"/>
  <c r="M154" i="19"/>
  <c r="N101" i="19"/>
  <c r="A92" i="19"/>
  <c r="D92" i="19" s="1"/>
  <c r="I92" i="19"/>
  <c r="A81" i="19"/>
  <c r="D81" i="19" s="1"/>
  <c r="J124" i="19"/>
  <c r="J121" i="19"/>
  <c r="M110" i="19"/>
  <c r="I59" i="19"/>
  <c r="N59" i="19"/>
  <c r="N99" i="19"/>
  <c r="J99" i="19"/>
  <c r="I154" i="19"/>
  <c r="L142" i="19"/>
  <c r="K142" i="19"/>
  <c r="J142" i="19"/>
  <c r="K150" i="19"/>
  <c r="K59" i="19"/>
  <c r="H59" i="19"/>
  <c r="K99" i="19"/>
  <c r="M98" i="19"/>
  <c r="L131" i="19"/>
  <c r="A128" i="19"/>
  <c r="D128" i="19" s="1"/>
  <c r="L128" i="19"/>
  <c r="J78" i="19"/>
  <c r="H78" i="19"/>
  <c r="J70" i="19"/>
  <c r="I70" i="19"/>
  <c r="M102" i="19"/>
  <c r="A142" i="19"/>
  <c r="D142" i="19" s="1"/>
  <c r="N142" i="19"/>
  <c r="I150" i="19"/>
  <c r="H150" i="19"/>
  <c r="L66" i="19"/>
  <c r="B66" i="19"/>
  <c r="H101" i="19"/>
  <c r="B101" i="19"/>
  <c r="I58" i="19"/>
  <c r="B58" i="19"/>
  <c r="M92" i="19"/>
  <c r="B92" i="19"/>
  <c r="N81" i="19"/>
  <c r="B81" i="19"/>
  <c r="L95" i="19"/>
  <c r="B95" i="19"/>
  <c r="H67" i="19"/>
  <c r="B67" i="19"/>
  <c r="L124" i="19"/>
  <c r="B124" i="19"/>
  <c r="I121" i="19"/>
  <c r="B121" i="19"/>
  <c r="J73" i="19"/>
  <c r="B73" i="19"/>
  <c r="I111" i="19"/>
  <c r="B111" i="19"/>
  <c r="L110" i="19"/>
  <c r="B110" i="19"/>
  <c r="N126" i="19"/>
  <c r="B126" i="19"/>
  <c r="H137" i="19"/>
  <c r="B137" i="19"/>
  <c r="M139" i="19"/>
  <c r="B139" i="19"/>
  <c r="B155" i="19"/>
  <c r="I153" i="19"/>
  <c r="B153" i="19"/>
  <c r="J154" i="19"/>
  <c r="B154" i="19"/>
  <c r="K143" i="19"/>
  <c r="B143" i="19"/>
  <c r="J72" i="19"/>
  <c r="B72" i="19"/>
  <c r="L89" i="19"/>
  <c r="B89" i="19"/>
  <c r="J64" i="19"/>
  <c r="B64" i="19"/>
  <c r="L83" i="19"/>
  <c r="B83" i="19"/>
  <c r="L69" i="19"/>
  <c r="B69" i="19"/>
  <c r="L86" i="19"/>
  <c r="B86" i="19"/>
  <c r="H112" i="19"/>
  <c r="B112" i="19"/>
  <c r="N109" i="19"/>
  <c r="B109" i="19"/>
  <c r="L115" i="19"/>
  <c r="B115" i="19"/>
  <c r="N134" i="19"/>
  <c r="B134" i="19"/>
  <c r="I74" i="19"/>
  <c r="B74" i="19"/>
  <c r="L148" i="19"/>
  <c r="B148" i="19"/>
  <c r="N93" i="19"/>
  <c r="B93" i="19"/>
  <c r="M84" i="19"/>
  <c r="B84" i="19"/>
  <c r="H75" i="19"/>
  <c r="B75" i="19"/>
  <c r="H116" i="19"/>
  <c r="B116" i="19"/>
  <c r="I113" i="19"/>
  <c r="B113" i="19"/>
  <c r="L135" i="19"/>
  <c r="B135" i="19"/>
  <c r="I94" i="19"/>
  <c r="B94" i="19"/>
  <c r="I145" i="19"/>
  <c r="B145" i="19"/>
  <c r="I101" i="19"/>
  <c r="J101" i="19"/>
  <c r="K92" i="19"/>
  <c r="L81" i="19"/>
  <c r="H81" i="19"/>
  <c r="A124" i="19"/>
  <c r="D124" i="19" s="1"/>
  <c r="K124" i="19"/>
  <c r="M121" i="19"/>
  <c r="A110" i="19"/>
  <c r="D110" i="19" s="1"/>
  <c r="J110" i="19"/>
  <c r="K154" i="19"/>
  <c r="N154" i="19"/>
  <c r="A101" i="19"/>
  <c r="D101" i="19" s="1"/>
  <c r="N92" i="19"/>
  <c r="K81" i="19"/>
  <c r="N124" i="19"/>
  <c r="N121" i="19"/>
  <c r="K110" i="19"/>
  <c r="A154" i="19"/>
  <c r="D154" i="19" s="1"/>
  <c r="M72" i="19"/>
  <c r="A115" i="19"/>
  <c r="D115" i="19" s="1"/>
  <c r="N66" i="19"/>
  <c r="I66" i="19"/>
  <c r="H58" i="19"/>
  <c r="M58" i="19"/>
  <c r="L67" i="19"/>
  <c r="L73" i="19"/>
  <c r="L111" i="19"/>
  <c r="M111" i="19"/>
  <c r="N137" i="19"/>
  <c r="I137" i="19"/>
  <c r="A89" i="19"/>
  <c r="D89" i="19" s="1"/>
  <c r="H89" i="19"/>
  <c r="J89" i="19"/>
  <c r="I83" i="19"/>
  <c r="J83" i="19"/>
  <c r="M69" i="19"/>
  <c r="J69" i="19"/>
  <c r="L112" i="19"/>
  <c r="A109" i="19"/>
  <c r="D109" i="19" s="1"/>
  <c r="H109" i="19"/>
  <c r="K109" i="19"/>
  <c r="I134" i="19"/>
  <c r="L134" i="19"/>
  <c r="K134" i="19"/>
  <c r="A74" i="19"/>
  <c r="D74" i="19" s="1"/>
  <c r="N74" i="19"/>
  <c r="L153" i="19"/>
  <c r="A153" i="19"/>
  <c r="D153" i="19" s="1"/>
  <c r="M153" i="19"/>
  <c r="J143" i="19"/>
  <c r="M143" i="19"/>
  <c r="L143" i="19"/>
  <c r="N58" i="19"/>
  <c r="K67" i="19"/>
  <c r="J111" i="19"/>
  <c r="A83" i="19"/>
  <c r="D83" i="19" s="1"/>
  <c r="K69" i="19"/>
  <c r="M112" i="19"/>
  <c r="L109" i="19"/>
  <c r="A134" i="19"/>
  <c r="D134" i="19" s="1"/>
  <c r="H74" i="19"/>
  <c r="N153" i="19"/>
  <c r="A143" i="19"/>
  <c r="D143" i="19" s="1"/>
  <c r="I139" i="19"/>
  <c r="I126" i="19"/>
  <c r="H148" i="19"/>
  <c r="L93" i="19"/>
  <c r="H135" i="19"/>
  <c r="N145" i="19"/>
  <c r="H73" i="19"/>
  <c r="J126" i="19"/>
  <c r="K115" i="19"/>
  <c r="J93" i="19"/>
  <c r="A84" i="19"/>
  <c r="D84" i="19" s="1"/>
  <c r="I116" i="19"/>
  <c r="A113" i="19"/>
  <c r="D113" i="19" s="1"/>
  <c r="N135" i="19"/>
  <c r="L94" i="19"/>
  <c r="H139" i="19"/>
  <c r="I95" i="19"/>
  <c r="H64" i="19"/>
  <c r="I86" i="19"/>
  <c r="A155" i="19"/>
  <c r="J84" i="19"/>
  <c r="K75" i="19"/>
  <c r="N116" i="19"/>
  <c r="L113" i="19"/>
  <c r="M94" i="19"/>
  <c r="H95" i="19"/>
  <c r="M64" i="19"/>
  <c r="J86" i="19"/>
  <c r="K155" i="19"/>
  <c r="A93" i="19"/>
  <c r="D93" i="19" s="1"/>
  <c r="I84" i="19"/>
  <c r="I75" i="19"/>
  <c r="K113" i="19"/>
  <c r="K148" i="19"/>
  <c r="J145" i="19"/>
  <c r="H145" i="19"/>
  <c r="J95" i="19"/>
  <c r="M95" i="19"/>
  <c r="A73" i="19"/>
  <c r="D73" i="19" s="1"/>
  <c r="K73" i="19"/>
  <c r="M126" i="19"/>
  <c r="N72" i="19"/>
  <c r="I72" i="19"/>
  <c r="N64" i="19"/>
  <c r="I64" i="19"/>
  <c r="N86" i="19"/>
  <c r="M86" i="19"/>
  <c r="K86" i="19"/>
  <c r="H115" i="19"/>
  <c r="M115" i="19"/>
  <c r="I155" i="19"/>
  <c r="J155" i="19"/>
  <c r="H93" i="19"/>
  <c r="K93" i="19"/>
  <c r="L84" i="19"/>
  <c r="N84" i="19"/>
  <c r="A75" i="19"/>
  <c r="D75" i="19" s="1"/>
  <c r="M75" i="19"/>
  <c r="A116" i="19"/>
  <c r="D116" i="19" s="1"/>
  <c r="M116" i="19"/>
  <c r="J116" i="19"/>
  <c r="H113" i="19"/>
  <c r="J113" i="19"/>
  <c r="M135" i="19"/>
  <c r="I135" i="19"/>
  <c r="J94" i="19"/>
  <c r="H94" i="19"/>
  <c r="M148" i="19"/>
  <c r="N148" i="19"/>
  <c r="N139" i="19"/>
  <c r="A139" i="19"/>
  <c r="D139" i="19" s="1"/>
  <c r="K139" i="19"/>
  <c r="A145" i="19"/>
  <c r="D145" i="19" s="1"/>
  <c r="M145" i="19"/>
  <c r="A95" i="19"/>
  <c r="D95" i="19" s="1"/>
  <c r="K95" i="19"/>
  <c r="I73" i="19"/>
  <c r="N73" i="19"/>
  <c r="A126" i="19"/>
  <c r="D126" i="19" s="1"/>
  <c r="H126" i="19"/>
  <c r="A72" i="19"/>
  <c r="D72" i="19" s="1"/>
  <c r="L72" i="19"/>
  <c r="K72" i="19"/>
  <c r="L64" i="19"/>
  <c r="K64" i="19"/>
  <c r="A86" i="19"/>
  <c r="D86" i="19" s="1"/>
  <c r="H86" i="19"/>
  <c r="J115" i="19"/>
  <c r="N115" i="19"/>
  <c r="I115" i="19"/>
  <c r="L155" i="19"/>
  <c r="D155" i="19"/>
  <c r="M155" i="19"/>
  <c r="I93" i="19"/>
  <c r="H84" i="19"/>
  <c r="J75" i="19"/>
  <c r="L75" i="19"/>
  <c r="K116" i="19"/>
  <c r="L116" i="19"/>
  <c r="M113" i="19"/>
  <c r="A135" i="19"/>
  <c r="D135" i="19" s="1"/>
  <c r="K135" i="19"/>
  <c r="A94" i="19"/>
  <c r="D94" i="19" s="1"/>
  <c r="N94" i="19"/>
  <c r="K94" i="19"/>
  <c r="J148" i="19"/>
  <c r="I148" i="19"/>
  <c r="L139" i="19"/>
  <c r="J139" i="19"/>
  <c r="L145" i="19"/>
  <c r="K145" i="19"/>
  <c r="N95" i="19"/>
  <c r="M73" i="19"/>
  <c r="L126" i="19"/>
  <c r="K126" i="19"/>
  <c r="H72" i="19"/>
  <c r="N155" i="19"/>
  <c r="M93" i="19"/>
  <c r="K84" i="19"/>
  <c r="N75" i="19"/>
  <c r="N113" i="19"/>
  <c r="J135" i="19"/>
  <c r="A148" i="19"/>
  <c r="D148" i="19" s="1"/>
  <c r="A3" i="19"/>
  <c r="D3" i="19" s="1"/>
  <c r="I3" i="19"/>
  <c r="K3" i="19"/>
  <c r="M3" i="19"/>
  <c r="N3" i="19"/>
  <c r="H19" i="19"/>
  <c r="N18" i="19"/>
  <c r="K2" i="19"/>
  <c r="I2" i="19"/>
  <c r="K19" i="19"/>
  <c r="M19" i="19"/>
  <c r="N19" i="19"/>
  <c r="J18" i="19"/>
  <c r="H18" i="19"/>
  <c r="A18" i="19"/>
  <c r="D18" i="19" s="1"/>
  <c r="M18" i="19"/>
  <c r="A19" i="19"/>
  <c r="D19" i="19" s="1"/>
  <c r="I19" i="19"/>
  <c r="A2" i="19"/>
  <c r="D2" i="19" s="1"/>
  <c r="N2" i="19"/>
  <c r="M2" i="19"/>
  <c r="H2" i="19"/>
  <c r="J2" i="19"/>
  <c r="L2" i="19"/>
  <c r="C2" i="19"/>
  <c r="C3" i="19" s="1"/>
  <c r="C4" i="19" s="1"/>
  <c r="C5" i="19" s="1"/>
  <c r="C6" i="19" s="1"/>
  <c r="C7" i="19" s="1"/>
  <c r="C8" i="19" s="1"/>
  <c r="C9" i="19" s="1"/>
  <c r="C10" i="19" s="1"/>
  <c r="C11" i="19" s="1"/>
  <c r="C12" i="19" s="1"/>
  <c r="C13" i="19" s="1"/>
  <c r="C14" i="19" s="1"/>
  <c r="C15" i="19" s="1"/>
  <c r="C16" i="19" s="1"/>
  <c r="C17" i="19" s="1"/>
  <c r="C18" i="19" s="1"/>
  <c r="C19" i="19" s="1"/>
  <c r="C20" i="19" s="1"/>
  <c r="C21" i="19" s="1"/>
  <c r="C22" i="19" s="1"/>
  <c r="C23" i="19" s="1"/>
  <c r="C24" i="19" s="1"/>
  <c r="C25" i="19" s="1"/>
  <c r="C26" i="19" s="1"/>
  <c r="C27" i="19" s="1"/>
  <c r="C28" i="19" s="1"/>
  <c r="C29" i="19" s="1"/>
  <c r="C30" i="19" s="1"/>
  <c r="C31" i="19" s="1"/>
  <c r="C32" i="19" s="1"/>
  <c r="C33" i="19" s="1"/>
  <c r="C34" i="19" s="1"/>
  <c r="C35" i="19" s="1"/>
  <c r="C36" i="19" s="1"/>
  <c r="C37" i="19" s="1"/>
  <c r="C38" i="19" s="1"/>
  <c r="C39" i="19" s="1"/>
  <c r="C40" i="19" s="1"/>
  <c r="C41" i="19" s="1"/>
  <c r="C42" i="19" s="1"/>
  <c r="C43" i="19" s="1"/>
  <c r="C44" i="19" s="1"/>
  <c r="C45" i="19" s="1"/>
  <c r="C46" i="19" s="1"/>
  <c r="C47" i="19" s="1"/>
  <c r="C48" i="19" s="1"/>
  <c r="C49" i="19" s="1"/>
  <c r="C50" i="19" s="1"/>
  <c r="C51" i="19" s="1"/>
  <c r="C52" i="19" s="1"/>
  <c r="C53" i="19" s="1"/>
  <c r="C54" i="19" s="1"/>
  <c r="C55" i="19" s="1"/>
  <c r="C56" i="19" s="1"/>
  <c r="C57" i="19" s="1"/>
  <c r="C58" i="19" s="1"/>
  <c r="C59" i="19" s="1"/>
  <c r="C60" i="19" s="1"/>
  <c r="C61" i="19" s="1"/>
  <c r="C62" i="19" s="1"/>
  <c r="C63" i="19" s="1"/>
  <c r="C64" i="19" s="1"/>
  <c r="C65" i="19" s="1"/>
  <c r="C66" i="19" s="1"/>
  <c r="C67" i="19" s="1"/>
  <c r="C68" i="19" s="1"/>
  <c r="C69" i="19" s="1"/>
  <c r="C70" i="19" s="1"/>
  <c r="C71" i="19" s="1"/>
  <c r="C72" i="19" s="1"/>
  <c r="C73" i="19" s="1"/>
  <c r="C74" i="19" s="1"/>
  <c r="C75" i="19" s="1"/>
  <c r="C76" i="19" s="1"/>
  <c r="C77" i="19" s="1"/>
  <c r="C78" i="19" s="1"/>
  <c r="C79" i="19" s="1"/>
  <c r="C80" i="19" s="1"/>
  <c r="C81" i="19" s="1"/>
  <c r="C82" i="19" s="1"/>
  <c r="C83" i="19" s="1"/>
  <c r="C84" i="19" s="1"/>
  <c r="C85" i="19" s="1"/>
  <c r="C86" i="19" s="1"/>
  <c r="C87" i="19" s="1"/>
  <c r="C88" i="19" s="1"/>
  <c r="C89" i="19" s="1"/>
  <c r="C90" i="19" s="1"/>
  <c r="C91" i="19" s="1"/>
  <c r="C92" i="19" s="1"/>
  <c r="C93" i="19" s="1"/>
  <c r="C94" i="19" s="1"/>
  <c r="C95" i="19" s="1"/>
  <c r="C96" i="19" s="1"/>
  <c r="C97" i="19" s="1"/>
  <c r="C98" i="19" s="1"/>
  <c r="C99" i="19" s="1"/>
  <c r="C100" i="19" s="1"/>
  <c r="C101" i="19" s="1"/>
  <c r="C102" i="19" s="1"/>
  <c r="C103" i="19" s="1"/>
  <c r="C104" i="19" s="1"/>
  <c r="C105" i="19" s="1"/>
  <c r="C106" i="19" s="1"/>
  <c r="C107" i="19" s="1"/>
  <c r="C108" i="19" s="1"/>
  <c r="C109" i="19" s="1"/>
  <c r="C110" i="19" s="1"/>
  <c r="C111" i="19" s="1"/>
  <c r="C112" i="19" s="1"/>
  <c r="C113" i="19" s="1"/>
  <c r="C114" i="19" s="1"/>
  <c r="C115" i="19" s="1"/>
  <c r="C116" i="19" s="1"/>
  <c r="C117" i="19" s="1"/>
  <c r="C118" i="19" s="1"/>
  <c r="C119" i="19" s="1"/>
  <c r="C120" i="19" s="1"/>
  <c r="C121" i="19" s="1"/>
  <c r="C122" i="19" s="1"/>
  <c r="C123" i="19" s="1"/>
  <c r="C124" i="19" s="1"/>
  <c r="C125" i="19" s="1"/>
  <c r="C126" i="19" s="1"/>
  <c r="C127" i="19" s="1"/>
  <c r="C128" i="19" s="1"/>
  <c r="C129" i="19" s="1"/>
  <c r="C130" i="19" s="1"/>
  <c r="C131" i="19" s="1"/>
  <c r="C132" i="19" s="1"/>
  <c r="C133" i="19" s="1"/>
  <c r="C134" i="19" s="1"/>
  <c r="C135" i="19" s="1"/>
  <c r="C136" i="19" s="1"/>
  <c r="C137" i="19" s="1"/>
  <c r="C138" i="19" s="1"/>
  <c r="C139" i="19" s="1"/>
  <c r="C140" i="19" s="1"/>
  <c r="C141" i="19" s="1"/>
  <c r="C142" i="19" s="1"/>
  <c r="C143" i="19" s="1"/>
  <c r="C144" i="19" s="1"/>
  <c r="C145" i="19" s="1"/>
  <c r="C146" i="19" s="1"/>
  <c r="C147" i="19" s="1"/>
  <c r="C148" i="19" s="1"/>
  <c r="C149" i="19" s="1"/>
  <c r="C150" i="19" s="1"/>
  <c r="C151" i="19" s="1"/>
  <c r="C152" i="19" s="1"/>
  <c r="C153" i="19" s="1"/>
  <c r="C154" i="19" s="1"/>
  <c r="C155" i="19" s="1"/>
  <c r="C156" i="19" s="1"/>
  <c r="C157" i="19" s="1"/>
  <c r="C158" i="19" s="1"/>
  <c r="C159" i="19" s="1"/>
  <c r="C160" i="19" s="1"/>
  <c r="C161" i="19" s="1"/>
  <c r="C162" i="19" s="1"/>
  <c r="C163" i="19" s="1"/>
  <c r="C164" i="19" s="1"/>
  <c r="C165" i="19" s="1"/>
  <c r="C166" i="19" s="1"/>
  <c r="C167" i="19" s="1"/>
  <c r="C168" i="19" s="1"/>
  <c r="C169" i="19" s="1"/>
  <c r="C170" i="19" s="1"/>
  <c r="C171" i="19" s="1"/>
  <c r="C172" i="19" s="1"/>
  <c r="C173" i="19" s="1"/>
  <c r="C174" i="19" s="1"/>
  <c r="C175" i="19" s="1"/>
  <c r="C176" i="19" s="1"/>
  <c r="C177" i="19" s="1"/>
  <c r="C178" i="19" s="1"/>
  <c r="C179" i="19" s="1"/>
  <c r="C180" i="19" s="1"/>
  <c r="C181" i="19" s="1"/>
  <c r="C182" i="19" s="1"/>
  <c r="C183" i="19" s="1"/>
  <c r="C184" i="19" s="1"/>
  <c r="C185" i="19" s="1"/>
  <c r="C186" i="19" s="1"/>
  <c r="C187" i="19" s="1"/>
  <c r="C188" i="19" s="1"/>
  <c r="C189" i="19" s="1"/>
  <c r="C190" i="19" s="1"/>
  <c r="C191" i="19" s="1"/>
  <c r="C192" i="19" s="1"/>
  <c r="C193" i="19" s="1"/>
  <c r="C194" i="19" s="1"/>
  <c r="C195" i="19" s="1"/>
  <c r="C196" i="19" s="1"/>
  <c r="C197" i="19" s="1"/>
  <c r="C198" i="19" s="1"/>
  <c r="C199" i="19" s="1"/>
  <c r="C200" i="19" s="1"/>
  <c r="C201" i="19" s="1"/>
  <c r="C202" i="19" s="1"/>
  <c r="C203" i="19" s="1"/>
  <c r="C204" i="19" s="1"/>
  <c r="C205" i="19" s="1"/>
  <c r="C206" i="19" s="1"/>
  <c r="C207" i="19" s="1"/>
  <c r="C208" i="19" s="1"/>
  <c r="C209" i="19" s="1"/>
  <c r="C210" i="19" s="1"/>
  <c r="C211" i="19" s="1"/>
  <c r="C212" i="19" s="1"/>
  <c r="C213" i="19" s="1"/>
  <c r="C214" i="19" s="1"/>
  <c r="C215" i="19" s="1"/>
  <c r="C216" i="19" s="1"/>
  <c r="C217" i="19" s="1"/>
  <c r="C218" i="19" s="1"/>
  <c r="C219" i="19" s="1"/>
  <c r="C220" i="19" s="1"/>
  <c r="C221" i="19" s="1"/>
  <c r="C222" i="19" s="1"/>
  <c r="C223" i="19" s="1"/>
  <c r="C224" i="19" s="1"/>
  <c r="C225" i="19" s="1"/>
  <c r="C226" i="19" s="1"/>
  <c r="C227" i="19" s="1"/>
  <c r="C228" i="19" s="1"/>
  <c r="C229" i="19" s="1"/>
  <c r="C230" i="19" s="1"/>
  <c r="C231" i="19" s="1"/>
  <c r="C232" i="19" s="1"/>
  <c r="C233" i="19" s="1"/>
  <c r="C234" i="19" s="1"/>
  <c r="C235" i="19" s="1"/>
  <c r="C236" i="19" s="1"/>
  <c r="C237" i="19" s="1"/>
  <c r="C238" i="19" s="1"/>
  <c r="C239" i="19" s="1"/>
  <c r="C240" i="19" s="1"/>
  <c r="C241" i="19" s="1"/>
  <c r="A8" i="19"/>
  <c r="D8" i="19" s="1"/>
  <c r="M8" i="19"/>
  <c r="H8" i="19"/>
  <c r="N8" i="19"/>
  <c r="I8" i="19"/>
  <c r="J8" i="19"/>
  <c r="K8" i="19"/>
  <c r="L8" i="19"/>
  <c r="N37" i="19"/>
  <c r="L37" i="19"/>
  <c r="H37" i="19"/>
  <c r="A37" i="19"/>
  <c r="D37" i="19" s="1"/>
  <c r="M37" i="19"/>
  <c r="I37" i="19"/>
  <c r="J37" i="19"/>
  <c r="K37" i="19"/>
  <c r="L27" i="19"/>
  <c r="H27" i="19"/>
  <c r="M27" i="19"/>
  <c r="I27" i="19"/>
  <c r="N27" i="19"/>
  <c r="J27" i="19"/>
  <c r="K27" i="19"/>
  <c r="A27" i="19"/>
  <c r="D27" i="19" s="1"/>
  <c r="A65" i="19"/>
  <c r="D65" i="19" s="1"/>
  <c r="L11" i="19"/>
  <c r="H11" i="19"/>
  <c r="M11" i="19"/>
  <c r="I11" i="19"/>
  <c r="N11" i="19"/>
  <c r="J11" i="19"/>
  <c r="K11" i="19"/>
  <c r="A11" i="19"/>
  <c r="D11" i="19" s="1"/>
  <c r="L31" i="19"/>
  <c r="H31" i="19"/>
  <c r="M31" i="19"/>
  <c r="I31" i="19"/>
  <c r="N31" i="19"/>
  <c r="J31" i="19"/>
  <c r="K31" i="19"/>
  <c r="A31" i="19"/>
  <c r="D31" i="19" s="1"/>
  <c r="N53" i="19"/>
  <c r="L53" i="19"/>
  <c r="H53" i="19"/>
  <c r="M53" i="19"/>
  <c r="I53" i="19"/>
  <c r="J53" i="19"/>
  <c r="A53" i="19"/>
  <c r="D53" i="19" s="1"/>
  <c r="K53" i="19"/>
  <c r="N21" i="19"/>
  <c r="H21" i="19"/>
  <c r="I21" i="19"/>
  <c r="L21" i="19"/>
  <c r="J21" i="19"/>
  <c r="M21" i="19"/>
  <c r="K21" i="19"/>
  <c r="A21" i="19"/>
  <c r="D21" i="19" s="1"/>
  <c r="A62" i="19"/>
  <c r="D62" i="19" s="1"/>
  <c r="L7" i="19"/>
  <c r="H7" i="19"/>
  <c r="M7" i="19"/>
  <c r="I7" i="19"/>
  <c r="N7" i="19"/>
  <c r="J7" i="19"/>
  <c r="K7" i="19"/>
  <c r="A7" i="19"/>
  <c r="D7" i="19" s="1"/>
  <c r="N41" i="19"/>
  <c r="L41" i="19"/>
  <c r="M41" i="19"/>
  <c r="H41" i="19"/>
  <c r="I41" i="19"/>
  <c r="J41" i="19"/>
  <c r="A41" i="19"/>
  <c r="D41" i="19" s="1"/>
  <c r="K41" i="19"/>
  <c r="N9" i="19"/>
  <c r="H9" i="19"/>
  <c r="I9" i="19"/>
  <c r="L9" i="19"/>
  <c r="J9" i="19"/>
  <c r="M9" i="19"/>
  <c r="K9" i="19"/>
  <c r="A9" i="19"/>
  <c r="D9" i="19" s="1"/>
  <c r="A59" i="19"/>
  <c r="D59" i="19" s="1"/>
  <c r="L43" i="19"/>
  <c r="M43" i="19"/>
  <c r="N43" i="19"/>
  <c r="H43" i="19"/>
  <c r="I43" i="19"/>
  <c r="J43" i="19"/>
  <c r="A43" i="19"/>
  <c r="D43" i="19" s="1"/>
  <c r="K43" i="19"/>
  <c r="A63" i="19"/>
  <c r="D63" i="19" s="1"/>
  <c r="M32" i="19"/>
  <c r="H32" i="19"/>
  <c r="N32" i="19"/>
  <c r="J32" i="19"/>
  <c r="L32" i="19"/>
  <c r="I32" i="19"/>
  <c r="K32" i="19"/>
  <c r="A32" i="19"/>
  <c r="D32" i="19" s="1"/>
  <c r="M56" i="19"/>
  <c r="N56" i="19"/>
  <c r="H56" i="19"/>
  <c r="A56" i="19"/>
  <c r="D56" i="19" s="1"/>
  <c r="I56" i="19"/>
  <c r="J56" i="19"/>
  <c r="L56" i="19"/>
  <c r="K56" i="19"/>
  <c r="L54" i="19"/>
  <c r="M54" i="19"/>
  <c r="H54" i="19"/>
  <c r="A54" i="19"/>
  <c r="D54" i="19" s="1"/>
  <c r="I54" i="19"/>
  <c r="N54" i="19"/>
  <c r="J54" i="19"/>
  <c r="K54" i="19"/>
  <c r="H22" i="19"/>
  <c r="L22" i="19"/>
  <c r="I22" i="19"/>
  <c r="M22" i="19"/>
  <c r="J22" i="19"/>
  <c r="N22" i="19"/>
  <c r="K22" i="19"/>
  <c r="A22" i="19"/>
  <c r="D22" i="19" s="1"/>
  <c r="A69" i="19"/>
  <c r="D69" i="19" s="1"/>
  <c r="L42" i="19"/>
  <c r="M42" i="19"/>
  <c r="H42" i="19"/>
  <c r="A42" i="19"/>
  <c r="D42" i="19" s="1"/>
  <c r="N42" i="19"/>
  <c r="I42" i="19"/>
  <c r="J42" i="19"/>
  <c r="K42" i="19"/>
  <c r="H10" i="19"/>
  <c r="L10" i="19"/>
  <c r="I10" i="19"/>
  <c r="M10" i="19"/>
  <c r="J10" i="19"/>
  <c r="N10" i="19"/>
  <c r="K10" i="19"/>
  <c r="A10" i="19"/>
  <c r="D10" i="19" s="1"/>
  <c r="M12" i="19"/>
  <c r="H12" i="19"/>
  <c r="N12" i="19"/>
  <c r="I12" i="19"/>
  <c r="J12" i="19"/>
  <c r="K12" i="19"/>
  <c r="L12" i="19"/>
  <c r="A12" i="19"/>
  <c r="D12" i="19" s="1"/>
  <c r="M44" i="19"/>
  <c r="N44" i="19"/>
  <c r="H44" i="19"/>
  <c r="A44" i="19"/>
  <c r="D44" i="19" s="1"/>
  <c r="I44" i="19"/>
  <c r="L44" i="19"/>
  <c r="J44" i="19"/>
  <c r="K44" i="19"/>
  <c r="M52" i="19"/>
  <c r="N52" i="19"/>
  <c r="L52" i="19"/>
  <c r="H52" i="19"/>
  <c r="A52" i="19"/>
  <c r="D52" i="19" s="1"/>
  <c r="I52" i="19"/>
  <c r="J52" i="19"/>
  <c r="K52" i="19"/>
  <c r="A20" i="19"/>
  <c r="D20" i="19" s="1"/>
  <c r="M20" i="19"/>
  <c r="H20" i="19"/>
  <c r="N20" i="19"/>
  <c r="I20" i="19"/>
  <c r="J20" i="19"/>
  <c r="L20" i="19"/>
  <c r="K20" i="19"/>
  <c r="L50" i="19"/>
  <c r="M50" i="19"/>
  <c r="H50" i="19"/>
  <c r="A50" i="19"/>
  <c r="D50" i="19" s="1"/>
  <c r="I50" i="19"/>
  <c r="J50" i="19"/>
  <c r="N50" i="19"/>
  <c r="K50" i="19"/>
  <c r="H30" i="19"/>
  <c r="L30" i="19"/>
  <c r="I30" i="19"/>
  <c r="M30" i="19"/>
  <c r="J30" i="19"/>
  <c r="N30" i="19"/>
  <c r="A30" i="19"/>
  <c r="D30" i="19" s="1"/>
  <c r="K30" i="19"/>
  <c r="L39" i="19"/>
  <c r="M39" i="19"/>
  <c r="N39" i="19"/>
  <c r="H39" i="19"/>
  <c r="I39" i="19"/>
  <c r="J39" i="19"/>
  <c r="A39" i="19"/>
  <c r="D39" i="19" s="1"/>
  <c r="K39" i="19"/>
  <c r="M24" i="19"/>
  <c r="H24" i="19"/>
  <c r="N24" i="19"/>
  <c r="I24" i="19"/>
  <c r="J24" i="19"/>
  <c r="K24" i="19"/>
  <c r="L24" i="19"/>
  <c r="A24" i="19"/>
  <c r="D24" i="19" s="1"/>
  <c r="A61" i="19"/>
  <c r="D61" i="19" s="1"/>
  <c r="N29" i="19"/>
  <c r="H29" i="19"/>
  <c r="I29" i="19"/>
  <c r="L29" i="19"/>
  <c r="J29" i="19"/>
  <c r="K29" i="19"/>
  <c r="M29" i="19"/>
  <c r="A29" i="19"/>
  <c r="D29" i="19" s="1"/>
  <c r="H34" i="19"/>
  <c r="L34" i="19"/>
  <c r="M34" i="19"/>
  <c r="I34" i="19"/>
  <c r="J34" i="19"/>
  <c r="N34" i="19"/>
  <c r="K34" i="19"/>
  <c r="A34" i="19"/>
  <c r="D34" i="19" s="1"/>
  <c r="N33" i="19"/>
  <c r="H33" i="19"/>
  <c r="L33" i="19"/>
  <c r="J33" i="19"/>
  <c r="K33" i="19"/>
  <c r="M33" i="19"/>
  <c r="I33" i="19"/>
  <c r="A33" i="19"/>
  <c r="D33" i="19" s="1"/>
  <c r="N49" i="19"/>
  <c r="L49" i="19"/>
  <c r="H49" i="19"/>
  <c r="I49" i="19"/>
  <c r="M49" i="19"/>
  <c r="J49" i="19"/>
  <c r="A49" i="19"/>
  <c r="D49" i="19" s="1"/>
  <c r="K49" i="19"/>
  <c r="N17" i="19"/>
  <c r="H17" i="19"/>
  <c r="I17" i="19"/>
  <c r="L17" i="19"/>
  <c r="J17" i="19"/>
  <c r="M17" i="19"/>
  <c r="K17" i="19"/>
  <c r="A17" i="19"/>
  <c r="D17" i="19" s="1"/>
  <c r="N25" i="19"/>
  <c r="H25" i="19"/>
  <c r="I25" i="19"/>
  <c r="L25" i="19"/>
  <c r="J25" i="19"/>
  <c r="M25" i="19"/>
  <c r="K25" i="19"/>
  <c r="A25" i="19"/>
  <c r="D25" i="19" s="1"/>
  <c r="L15" i="19"/>
  <c r="H15" i="19"/>
  <c r="M15" i="19"/>
  <c r="I15" i="19"/>
  <c r="N15" i="19"/>
  <c r="J15" i="19"/>
  <c r="K15" i="19"/>
  <c r="A15" i="19"/>
  <c r="D15" i="19" s="1"/>
  <c r="N45" i="19"/>
  <c r="L45" i="19"/>
  <c r="H45" i="19"/>
  <c r="I45" i="19"/>
  <c r="J45" i="19"/>
  <c r="A45" i="19"/>
  <c r="D45" i="19" s="1"/>
  <c r="K45" i="19"/>
  <c r="M45" i="19"/>
  <c r="N13" i="19"/>
  <c r="H13" i="19"/>
  <c r="I13" i="19"/>
  <c r="L13" i="19"/>
  <c r="J13" i="19"/>
  <c r="K13" i="19"/>
  <c r="M13" i="19"/>
  <c r="A13" i="19"/>
  <c r="D13" i="19" s="1"/>
  <c r="A66" i="19"/>
  <c r="D66" i="19" s="1"/>
  <c r="L35" i="19"/>
  <c r="M35" i="19"/>
  <c r="N35" i="19"/>
  <c r="H35" i="19"/>
  <c r="I35" i="19"/>
  <c r="J35" i="19"/>
  <c r="K35" i="19"/>
  <c r="A35" i="19"/>
  <c r="D35" i="19" s="1"/>
  <c r="A57" i="19"/>
  <c r="D57" i="19" s="1"/>
  <c r="L23" i="19"/>
  <c r="H23" i="19"/>
  <c r="M23" i="19"/>
  <c r="I23" i="19"/>
  <c r="N23" i="19"/>
  <c r="J23" i="19"/>
  <c r="K23" i="19"/>
  <c r="A23" i="19"/>
  <c r="D23" i="19" s="1"/>
  <c r="M40" i="19"/>
  <c r="N40" i="19"/>
  <c r="H40" i="19"/>
  <c r="A40" i="19"/>
  <c r="D40" i="19" s="1"/>
  <c r="I40" i="19"/>
  <c r="J40" i="19"/>
  <c r="L40" i="19"/>
  <c r="K40" i="19"/>
  <c r="L51" i="19"/>
  <c r="M51" i="19"/>
  <c r="N51" i="19"/>
  <c r="H51" i="19"/>
  <c r="I51" i="19"/>
  <c r="J51" i="19"/>
  <c r="A51" i="19"/>
  <c r="D51" i="19" s="1"/>
  <c r="K51" i="19"/>
  <c r="A4" i="19"/>
  <c r="D4" i="19" s="1"/>
  <c r="M4" i="19"/>
  <c r="H4" i="19"/>
  <c r="N4" i="19"/>
  <c r="I4" i="19"/>
  <c r="J4" i="19"/>
  <c r="L4" i="19"/>
  <c r="K4" i="19"/>
  <c r="H6" i="19"/>
  <c r="L6" i="19"/>
  <c r="I6" i="19"/>
  <c r="M6" i="19"/>
  <c r="J6" i="19"/>
  <c r="N6" i="19"/>
  <c r="K6" i="19"/>
  <c r="A6" i="19"/>
  <c r="D6" i="19" s="1"/>
  <c r="A58" i="19"/>
  <c r="D58" i="19" s="1"/>
  <c r="H26" i="19"/>
  <c r="L26" i="19"/>
  <c r="I26" i="19"/>
  <c r="M26" i="19"/>
  <c r="J26" i="19"/>
  <c r="N26" i="19"/>
  <c r="K26" i="19"/>
  <c r="A26" i="19"/>
  <c r="D26" i="19" s="1"/>
  <c r="A60" i="19"/>
  <c r="D60" i="19" s="1"/>
  <c r="A28" i="19"/>
  <c r="D28" i="19" s="1"/>
  <c r="M28" i="19"/>
  <c r="H28" i="19"/>
  <c r="N28" i="19"/>
  <c r="I28" i="19"/>
  <c r="J28" i="19"/>
  <c r="K28" i="19"/>
  <c r="L28" i="19"/>
  <c r="M48" i="19"/>
  <c r="N48" i="19"/>
  <c r="H48" i="19"/>
  <c r="A48" i="19"/>
  <c r="D48" i="19" s="1"/>
  <c r="L48" i="19"/>
  <c r="I48" i="19"/>
  <c r="J48" i="19"/>
  <c r="K48" i="19"/>
  <c r="A16" i="19"/>
  <c r="D16" i="19" s="1"/>
  <c r="M16" i="19"/>
  <c r="H16" i="19"/>
  <c r="N16" i="19"/>
  <c r="I16" i="19"/>
  <c r="J16" i="19"/>
  <c r="L16" i="19"/>
  <c r="K16" i="19"/>
  <c r="N5" i="19"/>
  <c r="H5" i="19"/>
  <c r="I5" i="19"/>
  <c r="L5" i="19"/>
  <c r="J5" i="19"/>
  <c r="M5" i="19"/>
  <c r="K5" i="19"/>
  <c r="A5" i="19"/>
  <c r="D5" i="19" s="1"/>
  <c r="A67" i="19"/>
  <c r="D67" i="19" s="1"/>
  <c r="L46" i="19"/>
  <c r="M46" i="19"/>
  <c r="N46" i="19"/>
  <c r="H46" i="19"/>
  <c r="A46" i="19"/>
  <c r="D46" i="19" s="1"/>
  <c r="I46" i="19"/>
  <c r="J46" i="19"/>
  <c r="K46" i="19"/>
  <c r="H14" i="19"/>
  <c r="L14" i="19"/>
  <c r="I14" i="19"/>
  <c r="M14" i="19"/>
  <c r="J14" i="19"/>
  <c r="N14" i="19"/>
  <c r="A14" i="19"/>
  <c r="D14" i="19" s="1"/>
  <c r="K14" i="19"/>
  <c r="A64" i="19"/>
  <c r="D64" i="19" s="1"/>
  <c r="L47" i="19"/>
  <c r="M47" i="19"/>
  <c r="N47" i="19"/>
  <c r="H47" i="19"/>
  <c r="I47" i="19"/>
  <c r="J47" i="19"/>
  <c r="A47" i="19"/>
  <c r="D47" i="19" s="1"/>
  <c r="K47" i="19"/>
  <c r="A36" i="19"/>
  <c r="D36" i="19" s="1"/>
  <c r="M36" i="19"/>
  <c r="N36" i="19"/>
  <c r="L36" i="19"/>
  <c r="H36" i="19"/>
  <c r="I36" i="19"/>
  <c r="J36" i="19"/>
  <c r="K36" i="19"/>
  <c r="L38" i="19"/>
  <c r="M38" i="19"/>
  <c r="H38" i="19"/>
  <c r="I38" i="19"/>
  <c r="N38" i="19"/>
  <c r="J38" i="19"/>
  <c r="K38" i="19"/>
  <c r="A38" i="19"/>
  <c r="D38" i="19" s="1"/>
  <c r="A68" i="19"/>
  <c r="D68" i="19" s="1"/>
  <c r="L55" i="19"/>
  <c r="M55" i="19"/>
  <c r="N55" i="19"/>
  <c r="H55" i="19"/>
  <c r="I55" i="19"/>
  <c r="J55" i="19"/>
  <c r="A55" i="19"/>
  <c r="D55" i="19" s="1"/>
  <c r="K55" i="19"/>
  <c r="R12" i="16"/>
  <c r="R13" i="16"/>
  <c r="R14" i="16"/>
  <c r="R15" i="16"/>
  <c r="R16" i="16"/>
  <c r="R17" i="16"/>
  <c r="R18" i="16"/>
  <c r="R19" i="16"/>
  <c r="R20" i="16"/>
  <c r="R21" i="16"/>
  <c r="R22" i="16"/>
  <c r="R23" i="16"/>
  <c r="R24" i="16"/>
  <c r="R25" i="16"/>
  <c r="R26" i="16"/>
  <c r="R27" i="16"/>
  <c r="R28" i="16"/>
  <c r="R29" i="16"/>
  <c r="R30" i="16"/>
  <c r="R31" i="16"/>
  <c r="R32" i="16"/>
  <c r="R33" i="16"/>
  <c r="R34" i="16"/>
  <c r="R35" i="16"/>
  <c r="R36" i="16"/>
  <c r="R37" i="16"/>
  <c r="R38" i="16"/>
  <c r="R39" i="16"/>
  <c r="R11" i="16"/>
  <c r="B3" i="14"/>
  <c r="L31" i="1" s="1"/>
  <c r="AD2" i="9" s="1"/>
  <c r="R15" i="11"/>
  <c r="B3" i="11" s="1"/>
  <c r="R45" i="11"/>
  <c r="R46" i="11"/>
  <c r="R47" i="11"/>
  <c r="R48" i="11"/>
  <c r="P17" i="15"/>
  <c r="P18" i="15"/>
  <c r="P19" i="15"/>
  <c r="P20" i="15"/>
  <c r="P21" i="15"/>
  <c r="P22" i="15"/>
  <c r="P23" i="15"/>
  <c r="P24" i="15"/>
  <c r="P25" i="15"/>
  <c r="P26" i="15"/>
  <c r="P27" i="15"/>
  <c r="P28" i="15"/>
  <c r="P29" i="15"/>
  <c r="P30" i="15"/>
  <c r="P31" i="15"/>
  <c r="P32" i="15"/>
  <c r="P33" i="15"/>
  <c r="P34" i="15"/>
  <c r="P35" i="15"/>
  <c r="P36" i="15"/>
  <c r="P37" i="15"/>
  <c r="P38" i="15"/>
  <c r="P39" i="15"/>
  <c r="P40" i="15"/>
  <c r="P41" i="15"/>
  <c r="P42" i="15"/>
  <c r="P43" i="15"/>
  <c r="P44" i="15"/>
  <c r="P45" i="15"/>
  <c r="P46" i="15"/>
  <c r="P47" i="15"/>
  <c r="P48" i="15"/>
  <c r="P49" i="15"/>
  <c r="P50" i="15"/>
  <c r="P51" i="15"/>
  <c r="P52" i="15"/>
  <c r="P53" i="15"/>
  <c r="P54" i="15"/>
  <c r="P55" i="15"/>
  <c r="P56" i="15"/>
  <c r="P57" i="15"/>
  <c r="P58" i="15"/>
  <c r="P59" i="15"/>
  <c r="P60" i="15"/>
  <c r="P61" i="15"/>
  <c r="P62" i="15"/>
  <c r="P63" i="15"/>
  <c r="P64" i="15"/>
  <c r="P16" i="15"/>
  <c r="P15" i="15"/>
  <c r="P14" i="15"/>
  <c r="P13" i="15"/>
  <c r="P12" i="15"/>
  <c r="P11" i="15"/>
  <c r="P16" i="14"/>
  <c r="P15" i="14"/>
  <c r="P14" i="14"/>
  <c r="P13" i="14"/>
  <c r="P12" i="14"/>
  <c r="P11" i="14"/>
  <c r="P44" i="13"/>
  <c r="P43" i="13"/>
  <c r="P42" i="13"/>
  <c r="P41" i="13"/>
  <c r="P40" i="13"/>
  <c r="P39" i="13"/>
  <c r="P38" i="13"/>
  <c r="P37" i="13"/>
  <c r="P36" i="13"/>
  <c r="P35" i="13"/>
  <c r="P34" i="13"/>
  <c r="P33" i="13"/>
  <c r="P32" i="13"/>
  <c r="P31" i="13"/>
  <c r="P30" i="13"/>
  <c r="P29" i="13"/>
  <c r="P28" i="13"/>
  <c r="P27" i="13"/>
  <c r="P26" i="13"/>
  <c r="P25" i="13"/>
  <c r="P24" i="13"/>
  <c r="P23" i="13"/>
  <c r="P22" i="13"/>
  <c r="P21" i="13"/>
  <c r="P20" i="13"/>
  <c r="P19" i="13"/>
  <c r="P18" i="13"/>
  <c r="P17" i="13"/>
  <c r="P16" i="13"/>
  <c r="P15" i="13"/>
  <c r="P14" i="13"/>
  <c r="P13" i="13"/>
  <c r="P12" i="13"/>
  <c r="P11" i="13"/>
  <c r="P50" i="11"/>
  <c r="P49" i="11"/>
  <c r="P48" i="11"/>
  <c r="P47" i="11"/>
  <c r="P46" i="11"/>
  <c r="P45" i="11"/>
  <c r="P44" i="11"/>
  <c r="P43" i="11"/>
  <c r="P42" i="11"/>
  <c r="P41" i="11"/>
  <c r="P40" i="11"/>
  <c r="P39" i="11"/>
  <c r="P38" i="11"/>
  <c r="P37" i="11"/>
  <c r="P36" i="11"/>
  <c r="P35" i="11"/>
  <c r="P34" i="11"/>
  <c r="P33" i="11"/>
  <c r="P32" i="11"/>
  <c r="P31" i="11"/>
  <c r="P30" i="11"/>
  <c r="P29" i="11"/>
  <c r="P28" i="11"/>
  <c r="P27" i="11"/>
  <c r="P26" i="11"/>
  <c r="P25" i="11"/>
  <c r="P24" i="11"/>
  <c r="P23" i="11"/>
  <c r="P22" i="11"/>
  <c r="P21" i="11"/>
  <c r="P20" i="11"/>
  <c r="P19" i="11"/>
  <c r="P18" i="11"/>
  <c r="P17" i="11"/>
  <c r="P12" i="8"/>
  <c r="AB8" i="3"/>
  <c r="AQ2" i="9" s="1"/>
  <c r="AB7" i="3"/>
  <c r="AO2" i="9" s="1"/>
  <c r="AB6" i="3"/>
  <c r="Q39" i="16"/>
  <c r="Q38" i="16"/>
  <c r="Q37" i="16"/>
  <c r="Q36" i="16"/>
  <c r="Q35" i="16"/>
  <c r="Q34" i="16"/>
  <c r="Q33" i="16"/>
  <c r="Q32" i="16"/>
  <c r="Q31" i="16"/>
  <c r="Q30" i="16"/>
  <c r="Q29" i="16"/>
  <c r="Q28" i="16"/>
  <c r="Q27" i="16"/>
  <c r="Q26" i="16"/>
  <c r="Q25" i="16"/>
  <c r="Q24" i="16"/>
  <c r="Q23" i="16"/>
  <c r="Q22" i="16"/>
  <c r="Q21" i="16"/>
  <c r="Q20" i="16"/>
  <c r="Q19" i="16"/>
  <c r="Q18" i="16"/>
  <c r="Q17" i="16"/>
  <c r="Q16" i="16"/>
  <c r="Q15" i="16"/>
  <c r="Q14" i="16"/>
  <c r="Q13" i="16"/>
  <c r="Q12" i="16"/>
  <c r="Q11" i="16"/>
  <c r="P16" i="11"/>
  <c r="P15" i="11"/>
  <c r="P14" i="11"/>
  <c r="P13" i="11"/>
  <c r="P12" i="11"/>
  <c r="P11" i="11"/>
  <c r="X6" i="2"/>
  <c r="Y6" i="2"/>
  <c r="Z6" i="2"/>
  <c r="AE11" i="3"/>
  <c r="AX2" i="9" s="1"/>
  <c r="Y11" i="2"/>
  <c r="Y18" i="2"/>
  <c r="Z20" i="2"/>
  <c r="AA23" i="2"/>
  <c r="X7" i="2"/>
  <c r="AB7" i="2" s="1"/>
  <c r="Y7" i="2"/>
  <c r="Z7" i="2"/>
  <c r="AA7" i="2"/>
  <c r="X8" i="2"/>
  <c r="Y8" i="2"/>
  <c r="AB8" i="2" s="1"/>
  <c r="Z8" i="2"/>
  <c r="AA8" i="2"/>
  <c r="X9" i="2"/>
  <c r="Y9" i="2"/>
  <c r="Z9" i="2"/>
  <c r="AA9" i="2"/>
  <c r="X10" i="2"/>
  <c r="Y10" i="2"/>
  <c r="Z10" i="2"/>
  <c r="AA10" i="2"/>
  <c r="X11" i="2"/>
  <c r="Z11" i="2"/>
  <c r="AA11" i="2"/>
  <c r="X12" i="2"/>
  <c r="AB12" i="2" s="1"/>
  <c r="Y12" i="2"/>
  <c r="Z12" i="2"/>
  <c r="AA12" i="2"/>
  <c r="X13" i="2"/>
  <c r="Y13" i="2"/>
  <c r="Z13" i="2"/>
  <c r="AA13" i="2"/>
  <c r="AC13" i="2" s="1"/>
  <c r="X14" i="2"/>
  <c r="Y14" i="2"/>
  <c r="Z14" i="2"/>
  <c r="AA14" i="2"/>
  <c r="X15" i="2"/>
  <c r="Y15" i="2"/>
  <c r="Z15" i="2"/>
  <c r="AA15" i="2"/>
  <c r="X16" i="2"/>
  <c r="Y16" i="2"/>
  <c r="AB16" i="2" s="1"/>
  <c r="Z16" i="2"/>
  <c r="AA16" i="2"/>
  <c r="X17" i="2"/>
  <c r="Y17" i="2"/>
  <c r="Z17" i="2"/>
  <c r="AA17" i="2"/>
  <c r="AC17" i="2" s="1"/>
  <c r="X18" i="2"/>
  <c r="Z18" i="2"/>
  <c r="AA18" i="2"/>
  <c r="X19" i="2"/>
  <c r="Y19" i="2"/>
  <c r="Z19" i="2"/>
  <c r="AC19" i="2" s="1"/>
  <c r="AA19" i="2"/>
  <c r="X20" i="2"/>
  <c r="Y20" i="2"/>
  <c r="AA20" i="2"/>
  <c r="X21" i="2"/>
  <c r="Y21" i="2"/>
  <c r="AB21" i="2" s="1"/>
  <c r="Z21" i="2"/>
  <c r="AC21" i="2" s="1"/>
  <c r="AA21" i="2"/>
  <c r="X22" i="2"/>
  <c r="Y22" i="2"/>
  <c r="Z22" i="2"/>
  <c r="AA22" i="2"/>
  <c r="X23" i="2"/>
  <c r="Y23" i="2"/>
  <c r="Z23" i="2"/>
  <c r="X24" i="2"/>
  <c r="Y24" i="2"/>
  <c r="Z24" i="2"/>
  <c r="AC24" i="2" s="1"/>
  <c r="AA24" i="2"/>
  <c r="AA6" i="2"/>
  <c r="AC6" i="2"/>
  <c r="V2" i="9"/>
  <c r="C2" i="9"/>
  <c r="D2" i="9"/>
  <c r="E2" i="9"/>
  <c r="F2" i="9"/>
  <c r="G2" i="9"/>
  <c r="H2" i="9"/>
  <c r="I2" i="9"/>
  <c r="J2" i="9"/>
  <c r="K2" i="9"/>
  <c r="L2" i="9"/>
  <c r="M2" i="9"/>
  <c r="N2" i="9"/>
  <c r="O2" i="9"/>
  <c r="P2" i="9"/>
  <c r="Q2" i="9"/>
  <c r="R2" i="9"/>
  <c r="S2" i="9"/>
  <c r="T2" i="9"/>
  <c r="U2" i="9"/>
  <c r="W2" i="9"/>
  <c r="X2" i="9"/>
  <c r="Y2" i="9"/>
  <c r="Z2" i="9"/>
  <c r="AA2" i="9"/>
  <c r="AH2" i="9"/>
  <c r="AI2" i="9"/>
  <c r="AJ2" i="9"/>
  <c r="AL2" i="9"/>
  <c r="AM2" i="9"/>
  <c r="AN2" i="9"/>
  <c r="AP2" i="9"/>
  <c r="J9" i="3"/>
  <c r="AR2" i="9" s="1"/>
  <c r="P9" i="3"/>
  <c r="AS2" i="9" s="1"/>
  <c r="V9" i="3"/>
  <c r="AT2" i="9" s="1"/>
  <c r="AV2" i="9"/>
  <c r="AW2" i="9"/>
  <c r="AY2" i="9"/>
  <c r="AZ2" i="9"/>
  <c r="BA2" i="9"/>
  <c r="BB2" i="9"/>
  <c r="BC2" i="9"/>
  <c r="BD2" i="9"/>
  <c r="BE2" i="9"/>
  <c r="BF2" i="9"/>
  <c r="BG2" i="9"/>
  <c r="BH2" i="9"/>
  <c r="BI2" i="9"/>
  <c r="BJ2" i="9"/>
  <c r="BK2" i="9"/>
  <c r="BL2" i="9"/>
  <c r="BM2" i="9"/>
  <c r="BN2" i="9"/>
  <c r="BO2" i="9"/>
  <c r="BP2" i="9"/>
  <c r="BQ2" i="9"/>
  <c r="BR2" i="9"/>
  <c r="BS2" i="9"/>
  <c r="BT2" i="9"/>
  <c r="BU2" i="9"/>
  <c r="BV2" i="9"/>
  <c r="BW2" i="9"/>
  <c r="BX2" i="9"/>
  <c r="BY2" i="9"/>
  <c r="AM20" i="3"/>
  <c r="BZ2" i="9" s="1"/>
  <c r="CA2" i="9"/>
  <c r="CB2" i="9"/>
  <c r="CC2" i="9"/>
  <c r="CD2" i="9"/>
  <c r="CE2" i="9"/>
  <c r="CF2" i="9"/>
  <c r="CG2" i="9"/>
  <c r="CH2" i="9"/>
  <c r="CI2" i="9"/>
  <c r="CJ2" i="9"/>
  <c r="CK2" i="9"/>
  <c r="CL2" i="9"/>
  <c r="CM2" i="9"/>
  <c r="CN2" i="9"/>
  <c r="CO2" i="9"/>
  <c r="CP2" i="9"/>
  <c r="CQ2" i="9"/>
  <c r="CR2" i="9"/>
  <c r="CS2" i="9"/>
  <c r="CT2" i="9"/>
  <c r="CU2" i="9"/>
  <c r="CV2" i="9"/>
  <c r="CX2" i="9"/>
  <c r="CY2" i="9"/>
  <c r="CZ2" i="9"/>
  <c r="DA2" i="9"/>
  <c r="DB2" i="9"/>
  <c r="DD2" i="9"/>
  <c r="DE2" i="9"/>
  <c r="DF2" i="9"/>
  <c r="DG2" i="9"/>
  <c r="DH2" i="9"/>
  <c r="DJ2" i="9"/>
  <c r="DK2" i="9"/>
  <c r="DL2" i="9"/>
  <c r="DM2" i="9"/>
  <c r="DN2" i="9"/>
  <c r="DP2" i="9"/>
  <c r="DQ2" i="9"/>
  <c r="DR2" i="9"/>
  <c r="DS2" i="9"/>
  <c r="DT2" i="9"/>
  <c r="DV2" i="9"/>
  <c r="DW2" i="9"/>
  <c r="DX2" i="9"/>
  <c r="DY2" i="9"/>
  <c r="DZ2" i="9"/>
  <c r="EB2" i="9"/>
  <c r="EC2" i="9"/>
  <c r="ED2" i="9"/>
  <c r="EE2" i="9"/>
  <c r="EF2" i="9"/>
  <c r="EH2" i="9"/>
  <c r="EI2" i="9"/>
  <c r="EJ2" i="9"/>
  <c r="EK2" i="9"/>
  <c r="EL2" i="9"/>
  <c r="EN2" i="9"/>
  <c r="EO2" i="9"/>
  <c r="EP2" i="9"/>
  <c r="EQ2" i="9"/>
  <c r="ER2" i="9"/>
  <c r="ET2" i="9"/>
  <c r="EU2" i="9"/>
  <c r="EV2" i="9"/>
  <c r="EW2" i="9"/>
  <c r="EX2" i="9"/>
  <c r="EZ2" i="9"/>
  <c r="FA2" i="9"/>
  <c r="FB2" i="9"/>
  <c r="FC2" i="9"/>
  <c r="FD2" i="9"/>
  <c r="FF2" i="9"/>
  <c r="FG2" i="9"/>
  <c r="FH2" i="9"/>
  <c r="FI2" i="9"/>
  <c r="FJ2" i="9"/>
  <c r="FL2" i="9"/>
  <c r="FM2" i="9"/>
  <c r="FN2" i="9"/>
  <c r="FO2" i="9"/>
  <c r="FP2" i="9"/>
  <c r="FR2" i="9"/>
  <c r="FS2" i="9"/>
  <c r="FT2" i="9"/>
  <c r="FU2" i="9"/>
  <c r="FV2" i="9"/>
  <c r="FX2" i="9"/>
  <c r="FY2" i="9"/>
  <c r="FZ2" i="9"/>
  <c r="GA2" i="9"/>
  <c r="GB2" i="9"/>
  <c r="GD2" i="9"/>
  <c r="GE2" i="9"/>
  <c r="GF2" i="9"/>
  <c r="GG2" i="9"/>
  <c r="GH2" i="9"/>
  <c r="GJ2" i="9"/>
  <c r="GK2" i="9"/>
  <c r="GL2" i="9"/>
  <c r="GM2" i="9"/>
  <c r="GN2" i="9"/>
  <c r="GP2" i="9"/>
  <c r="GQ2" i="9"/>
  <c r="GR2" i="9"/>
  <c r="GS2" i="9"/>
  <c r="GT2" i="9"/>
  <c r="GV2" i="9"/>
  <c r="GW2" i="9"/>
  <c r="GX2" i="9"/>
  <c r="GY2" i="9"/>
  <c r="GZ2" i="9"/>
  <c r="P13" i="8"/>
  <c r="R25" i="2"/>
  <c r="M25" i="2"/>
  <c r="H25" i="2"/>
  <c r="C25" i="2"/>
  <c r="AB23" i="2" l="1"/>
  <c r="AD23" i="2" s="1"/>
  <c r="W23" i="2" s="1"/>
  <c r="GU2" i="9" s="1"/>
  <c r="AC18" i="2"/>
  <c r="AC22" i="2"/>
  <c r="AB18" i="2"/>
  <c r="AB22" i="2"/>
  <c r="AD22" i="2" s="1"/>
  <c r="W22" i="2" s="1"/>
  <c r="GO2" i="9" s="1"/>
  <c r="AB15" i="2"/>
  <c r="AB19" i="2"/>
  <c r="AD19" i="2" s="1"/>
  <c r="W19" i="2" s="1"/>
  <c r="FW2" i="9" s="1"/>
  <c r="AC10" i="2"/>
  <c r="AC7" i="2"/>
  <c r="AD7" i="2" s="1"/>
  <c r="W7" i="2" s="1"/>
  <c r="DC2" i="9" s="1"/>
  <c r="AC20" i="2"/>
  <c r="AB17" i="2"/>
  <c r="AB24" i="2"/>
  <c r="AD24" i="2" s="1"/>
  <c r="W24" i="2" s="1"/>
  <c r="HA2" i="9" s="1"/>
  <c r="AB20" i="2"/>
  <c r="AC14" i="2"/>
  <c r="AC8" i="2"/>
  <c r="AK2" i="9"/>
  <c r="AW2" i="18"/>
  <c r="AC23" i="2"/>
  <c r="AD21" i="2"/>
  <c r="W21" i="2" s="1"/>
  <c r="GI2" i="9" s="1"/>
  <c r="AC15" i="2"/>
  <c r="AB9" i="2"/>
  <c r="B3" i="16"/>
  <c r="R31" i="1" s="1"/>
  <c r="AF2" i="9" s="1"/>
  <c r="AB6" i="2"/>
  <c r="AD6" i="2" s="1"/>
  <c r="W6" i="2" s="1"/>
  <c r="CW2" i="9" s="1"/>
  <c r="AD17" i="2"/>
  <c r="W17" i="2" s="1"/>
  <c r="FK2" i="9" s="1"/>
  <c r="AB11" i="2"/>
  <c r="AB10" i="2"/>
  <c r="AD8" i="2"/>
  <c r="W8" i="2" s="1"/>
  <c r="DI2" i="9" s="1"/>
  <c r="AC12" i="2"/>
  <c r="AD12" i="2" s="1"/>
  <c r="W12" i="2" s="1"/>
  <c r="EG2" i="9" s="1"/>
  <c r="AC16" i="2"/>
  <c r="AB14" i="2"/>
  <c r="AB13" i="2"/>
  <c r="AD13" i="2" s="1"/>
  <c r="W13" i="2" s="1"/>
  <c r="EM2" i="9" s="1"/>
  <c r="AC11" i="2"/>
  <c r="AC9" i="2"/>
  <c r="O31" i="1"/>
  <c r="AE2" i="9" s="1"/>
  <c r="I31" i="1"/>
  <c r="AC2" i="9" s="1"/>
  <c r="F31" i="1"/>
  <c r="AB2" i="9" s="1"/>
  <c r="AD16" i="2"/>
  <c r="W16" i="2" s="1"/>
  <c r="FE2" i="9" s="1"/>
  <c r="AD15" i="2"/>
  <c r="W15" i="2" s="1"/>
  <c r="EY2" i="9" s="1"/>
  <c r="AB9" i="3"/>
  <c r="AD18" i="2" l="1"/>
  <c r="W18" i="2" s="1"/>
  <c r="FQ2" i="9" s="1"/>
  <c r="AD10" i="2"/>
  <c r="W10" i="2" s="1"/>
  <c r="DU2" i="9" s="1"/>
  <c r="AU2" i="9"/>
  <c r="AV2" i="18"/>
  <c r="AD14" i="2"/>
  <c r="W14" i="2" s="1"/>
  <c r="ES2" i="9" s="1"/>
  <c r="AD20" i="2"/>
  <c r="W20" i="2" s="1"/>
  <c r="GC2" i="9" s="1"/>
  <c r="AD9" i="2"/>
  <c r="W9" i="2" s="1"/>
  <c r="DO2" i="9" s="1"/>
  <c r="AD11" i="2"/>
  <c r="W11" i="2" s="1"/>
  <c r="EA2" i="9" s="1"/>
  <c r="F33" i="1"/>
  <c r="AG2" i="9" s="1"/>
  <c r="W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kokiwatanabe</author>
    <author>國分優希</author>
  </authors>
  <commentList>
    <comment ref="G10" authorId="0" shapeId="0" xr:uid="{00000000-0006-0000-0200-000001000000}">
      <text>
        <r>
          <rPr>
            <sz val="9"/>
            <color indexed="81"/>
            <rFont val="ＭＳ Ｐゴシック"/>
            <family val="3"/>
            <charset val="128"/>
          </rPr>
          <t>郵送する日付を入力してください。</t>
        </r>
      </text>
    </comment>
    <comment ref="F14" authorId="1" shapeId="0" xr:uid="{00000000-0006-0000-0200-000002000000}">
      <text>
        <r>
          <rPr>
            <sz val="9"/>
            <color indexed="81"/>
            <rFont val="ＭＳ Ｐゴシック"/>
            <family val="3"/>
            <charset val="128"/>
          </rPr>
          <t xml:space="preserve">全て半角で入力してください。
</t>
        </r>
        <r>
          <rPr>
            <sz val="10"/>
            <color indexed="10"/>
            <rFont val="ＭＳ ゴシック"/>
            <family val="3"/>
            <charset val="128"/>
          </rPr>
          <t>例)　〇 979-0402
　　 × 979－0402</t>
        </r>
      </text>
    </comment>
    <comment ref="F16" authorId="0" shapeId="0" xr:uid="{00000000-0006-0000-0200-000003000000}">
      <text>
        <r>
          <rPr>
            <sz val="9"/>
            <color indexed="81"/>
            <rFont val="ＭＳ Ｐゴシック"/>
            <family val="3"/>
            <charset val="128"/>
          </rPr>
          <t>全角カタカナで入力してください。
番地等については入力不要です。</t>
        </r>
      </text>
    </comment>
    <comment ref="F21" authorId="0" shapeId="0" xr:uid="{00000000-0006-0000-0200-000004000000}">
      <text>
        <r>
          <rPr>
            <sz val="9"/>
            <color indexed="81"/>
            <rFont val="ＭＳ Ｐゴシック"/>
            <family val="3"/>
            <charset val="128"/>
          </rPr>
          <t>登記簿謄本に記載されている正式な名称を入力してください。
　</t>
        </r>
        <r>
          <rPr>
            <sz val="9"/>
            <color indexed="10"/>
            <rFont val="ＭＳ Ｐゴシック"/>
            <family val="3"/>
            <charset val="128"/>
          </rPr>
          <t>例
　　㈱△△　　　　　×
　　株式会社△△　○</t>
        </r>
      </text>
    </comment>
    <comment ref="O23" authorId="1" shapeId="0" xr:uid="{00000000-0006-0000-0200-000005000000}">
      <text>
        <r>
          <rPr>
            <sz val="10"/>
            <color indexed="81"/>
            <rFont val="ＭＳ Ｐゴシック"/>
            <family val="3"/>
            <charset val="128"/>
          </rPr>
          <t>全角カタカナで入力してください。
姓と名の間にスペースを入れてください。</t>
        </r>
      </text>
    </comment>
    <comment ref="O24" authorId="1" shapeId="0" xr:uid="{00000000-0006-0000-0200-000006000000}">
      <text>
        <r>
          <rPr>
            <sz val="10"/>
            <color indexed="81"/>
            <rFont val="ＭＳ Ｐゴシック"/>
            <family val="3"/>
            <charset val="128"/>
          </rPr>
          <t>姓と名の間にスペースを入れてください。</t>
        </r>
      </text>
    </comment>
    <comment ref="F27" authorId="1" shapeId="0" xr:uid="{00000000-0006-0000-0200-000007000000}">
      <text>
        <r>
          <rPr>
            <sz val="9"/>
            <color indexed="81"/>
            <rFont val="ＭＳ Ｐゴシック"/>
            <family val="3"/>
            <charset val="128"/>
          </rPr>
          <t>本申請書に係る問い合わせに対し回答できる担当者の氏名を入力してください。
姓と名の間にスペースを入れてください。</t>
        </r>
      </text>
    </comment>
    <comment ref="F29" authorId="1" shapeId="0" xr:uid="{00000000-0006-0000-0200-000008000000}">
      <text>
        <r>
          <rPr>
            <sz val="9"/>
            <color indexed="81"/>
            <rFont val="ＭＳ Ｐゴシック"/>
            <family val="3"/>
            <charset val="128"/>
          </rPr>
          <t>担当者直通の電話番号を半角で入力してください。</t>
        </r>
        <r>
          <rPr>
            <sz val="9"/>
            <color indexed="10"/>
            <rFont val="ＭＳ Ｐゴシック"/>
            <family val="3"/>
            <charset val="128"/>
          </rPr>
          <t>例）0240-27-2111</t>
        </r>
      </text>
    </comment>
    <comment ref="Q29" authorId="2" shapeId="0" xr:uid="{00000000-0006-0000-0200-000009000000}">
      <text>
        <r>
          <rPr>
            <sz val="9"/>
            <color indexed="81"/>
            <rFont val="ＭＳ Ｐゴシック"/>
            <family val="3"/>
            <charset val="128"/>
          </rPr>
          <t>半角入力</t>
        </r>
      </text>
    </comment>
    <comment ref="G31" authorId="1" shapeId="0" xr:uid="{00000000-0006-0000-0200-00000A000000}">
      <text>
        <r>
          <rPr>
            <sz val="10"/>
            <color indexed="81"/>
            <rFont val="ＭＳ Ｐゴシック"/>
            <family val="3"/>
            <charset val="128"/>
          </rPr>
          <t>選択すると品目選択画面に移行します。</t>
        </r>
      </text>
    </comment>
    <comment ref="J31" authorId="1" shapeId="0" xr:uid="{00000000-0006-0000-0200-00000B000000}">
      <text>
        <r>
          <rPr>
            <sz val="9"/>
            <color indexed="81"/>
            <rFont val="ＭＳ Ｐゴシック"/>
            <family val="3"/>
            <charset val="128"/>
          </rPr>
          <t>選択すると品目選択画面に移行します。</t>
        </r>
      </text>
    </comment>
    <comment ref="M31" authorId="1" shapeId="0" xr:uid="{00000000-0006-0000-0200-00000C000000}">
      <text>
        <r>
          <rPr>
            <sz val="9"/>
            <color indexed="81"/>
            <rFont val="ＭＳ Ｐゴシック"/>
            <family val="3"/>
            <charset val="128"/>
          </rPr>
          <t>選択すると品目選択画面に移行します。</t>
        </r>
      </text>
    </comment>
    <comment ref="P31" authorId="1" shapeId="0" xr:uid="{00000000-0006-0000-0200-00000D000000}">
      <text>
        <r>
          <rPr>
            <sz val="9"/>
            <color indexed="81"/>
            <rFont val="ＭＳ Ｐゴシック"/>
            <family val="3"/>
            <charset val="128"/>
          </rPr>
          <t>選択すると品目選択画面に移行します。</t>
        </r>
      </text>
    </comment>
    <comment ref="S31" authorId="1" shapeId="0" xr:uid="{00000000-0006-0000-0200-00000E000000}">
      <text>
        <r>
          <rPr>
            <sz val="9"/>
            <color indexed="81"/>
            <rFont val="ＭＳ Ｐゴシック"/>
            <family val="3"/>
            <charset val="128"/>
          </rPr>
          <t>選択すると品目選択画面に移行します。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國分優希</author>
  </authors>
  <commentList>
    <comment ref="B6" authorId="0" shapeId="0" xr:uid="{00000000-0006-0000-0300-000001000000}">
      <text>
        <r>
          <rPr>
            <sz val="9"/>
            <color indexed="81"/>
            <rFont val="ＭＳ Ｐゴシック"/>
            <family val="3"/>
            <charset val="128"/>
          </rPr>
          <t>業種区分ごとに記入すること。
例）印刷製本業
　　リース・レンタル類</t>
        </r>
        <r>
          <rPr>
            <b/>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koki　watanabe</author>
    <author>國分優希</author>
  </authors>
  <commentList>
    <comment ref="AE6" authorId="0" shapeId="0" xr:uid="{00000000-0006-0000-0B00-000001000000}">
      <text>
        <r>
          <rPr>
            <sz val="9"/>
            <color indexed="81"/>
            <rFont val="ＭＳ Ｐゴシック"/>
            <family val="3"/>
            <charset val="128"/>
          </rPr>
          <t>郵送する日付を入力してください。</t>
        </r>
      </text>
    </comment>
    <comment ref="P19" authorId="1" shapeId="0" xr:uid="{00000000-0006-0000-0B00-000002000000}">
      <text>
        <r>
          <rPr>
            <sz val="9"/>
            <color indexed="81"/>
            <rFont val="ＭＳ Ｐゴシック"/>
            <family val="3"/>
            <charset val="128"/>
          </rPr>
          <t xml:space="preserve">全て半角で入力してください。
</t>
        </r>
        <r>
          <rPr>
            <sz val="9"/>
            <color indexed="10"/>
            <rFont val="ＭＳ Ｐゴシック"/>
            <family val="3"/>
            <charset val="128"/>
          </rPr>
          <t xml:space="preserve"> 例)
　 　〇 979-0402
　　 × 979－0402</t>
        </r>
      </text>
    </comment>
    <comment ref="P21" authorId="0" shapeId="0" xr:uid="{00000000-0006-0000-0B00-000003000000}">
      <text>
        <r>
          <rPr>
            <sz val="9"/>
            <color indexed="81"/>
            <rFont val="ＭＳ Ｐゴシック"/>
            <family val="3"/>
            <charset val="128"/>
          </rPr>
          <t>全角カタカナで入力してください。
番地等については入力不要です。</t>
        </r>
      </text>
    </comment>
    <comment ref="P26" authorId="0" shapeId="0" xr:uid="{00000000-0006-0000-0B00-000004000000}">
      <text>
        <r>
          <rPr>
            <sz val="9"/>
            <color indexed="81"/>
            <rFont val="ＭＳ Ｐゴシック"/>
            <family val="3"/>
            <charset val="128"/>
          </rPr>
          <t xml:space="preserve">正式名称を入力してください。
</t>
        </r>
        <r>
          <rPr>
            <sz val="9"/>
            <color indexed="10"/>
            <rFont val="ＭＳ Ｐゴシック"/>
            <family val="3"/>
            <charset val="128"/>
          </rPr>
          <t>　例）
　　㈱△△□□支店　　　　　 ×
　　株式会社△△□□支店　○</t>
        </r>
      </text>
    </comment>
    <comment ref="P30" authorId="0" shapeId="0" xr:uid="{00000000-0006-0000-0B00-000005000000}">
      <text>
        <r>
          <rPr>
            <sz val="9"/>
            <color indexed="81"/>
            <rFont val="ＭＳ Ｐゴシック"/>
            <family val="3"/>
            <charset val="128"/>
          </rPr>
          <t>全角カタカナで入力してください。
姓と名の間にスペースを入れてください。</t>
        </r>
      </text>
    </comment>
    <comment ref="P31" authorId="0" shapeId="0" xr:uid="{00000000-0006-0000-0B00-000006000000}">
      <text>
        <r>
          <rPr>
            <sz val="9"/>
            <color indexed="81"/>
            <rFont val="ＭＳ Ｐゴシック"/>
            <family val="3"/>
            <charset val="128"/>
          </rPr>
          <t>姓と名の間にスペースを入れてください。</t>
        </r>
      </text>
    </comment>
    <comment ref="P33" authorId="2" shapeId="0" xr:uid="{00000000-0006-0000-0B00-000007000000}">
      <text>
        <r>
          <rPr>
            <sz val="9"/>
            <color indexed="81"/>
            <rFont val="ＭＳ Ｐゴシック"/>
            <family val="3"/>
            <charset val="128"/>
          </rPr>
          <t xml:space="preserve">半角で入力してください。
</t>
        </r>
        <r>
          <rPr>
            <sz val="9"/>
            <color indexed="10"/>
            <rFont val="ＭＳ Ｐゴシック"/>
            <family val="3"/>
            <charset val="128"/>
          </rPr>
          <t>例）0240-27-2111</t>
        </r>
      </text>
    </comment>
    <comment ref="P34" authorId="2" shapeId="0" xr:uid="{00000000-0006-0000-0B00-000008000000}">
      <text>
        <r>
          <rPr>
            <sz val="9"/>
            <color indexed="81"/>
            <rFont val="ＭＳ Ｐゴシック"/>
            <family val="3"/>
            <charset val="128"/>
          </rPr>
          <t xml:space="preserve">半角で入力してください。
</t>
        </r>
        <r>
          <rPr>
            <sz val="9"/>
            <color indexed="10"/>
            <rFont val="ＭＳ Ｐゴシック"/>
            <family val="3"/>
            <charset val="128"/>
          </rPr>
          <t>例）0240-27-4167</t>
        </r>
      </text>
    </comment>
    <comment ref="L42" authorId="0" shapeId="0" xr:uid="{00000000-0006-0000-0B00-000009000000}">
      <text>
        <r>
          <rPr>
            <sz val="9"/>
            <color indexed="81"/>
            <rFont val="ＭＳ Ｐゴシック"/>
            <family val="3"/>
            <charset val="128"/>
          </rPr>
          <t>委任できる期間は令和８年６月１日からです。</t>
        </r>
      </text>
    </comment>
    <comment ref="Y42" authorId="0" shapeId="0" xr:uid="{00000000-0006-0000-0B00-00000A000000}">
      <text>
        <r>
          <rPr>
            <sz val="9"/>
            <color indexed="81"/>
            <rFont val="ＭＳ Ｐゴシック"/>
            <family val="3"/>
            <charset val="128"/>
          </rPr>
          <t>委任できる期間は令和９年５月３１日までです。</t>
        </r>
      </text>
    </comment>
  </commentList>
</comments>
</file>

<file path=xl/sharedStrings.xml><?xml version="1.0" encoding="utf-8"?>
<sst xmlns="http://schemas.openxmlformats.org/spreadsheetml/2006/main" count="966" uniqueCount="753">
  <si>
    <t>更新</t>
    <rPh sb="0" eb="2">
      <t>コウシン</t>
    </rPh>
    <phoneticPr fontId="3"/>
  </si>
  <si>
    <t>01</t>
    <phoneticPr fontId="3"/>
  </si>
  <si>
    <t>1</t>
    <phoneticPr fontId="3"/>
  </si>
  <si>
    <t>2</t>
    <phoneticPr fontId="3"/>
  </si>
  <si>
    <t>06</t>
    <phoneticPr fontId="3"/>
  </si>
  <si>
    <t>年</t>
    <rPh sb="0" eb="1">
      <t>ネン</t>
    </rPh>
    <phoneticPr fontId="3"/>
  </si>
  <si>
    <t>月</t>
    <rPh sb="0" eb="1">
      <t>ツキ</t>
    </rPh>
    <phoneticPr fontId="3"/>
  </si>
  <si>
    <t>日</t>
    <rPh sb="0" eb="1">
      <t>ニチ</t>
    </rPh>
    <phoneticPr fontId="3"/>
  </si>
  <si>
    <t>郵便番号</t>
    <rPh sb="0" eb="4">
      <t>ユウビンバンゴウ</t>
    </rPh>
    <phoneticPr fontId="3"/>
  </si>
  <si>
    <t>商号又は名称</t>
    <rPh sb="0" eb="2">
      <t>ショウゴウ</t>
    </rPh>
    <rPh sb="2" eb="3">
      <t>マタ</t>
    </rPh>
    <rPh sb="4" eb="6">
      <t>メイショウ</t>
    </rPh>
    <phoneticPr fontId="3"/>
  </si>
  <si>
    <t>代表者氏名</t>
    <rPh sb="0" eb="3">
      <t>ダイヒョウシャ</t>
    </rPh>
    <rPh sb="3" eb="5">
      <t>シメイ</t>
    </rPh>
    <phoneticPr fontId="3"/>
  </si>
  <si>
    <t>担当者氏名</t>
    <rPh sb="0" eb="3">
      <t>タントウシャ</t>
    </rPh>
    <rPh sb="3" eb="5">
      <t>シメイ</t>
    </rPh>
    <phoneticPr fontId="3"/>
  </si>
  <si>
    <t>電話番号</t>
    <rPh sb="0" eb="2">
      <t>デンワ</t>
    </rPh>
    <rPh sb="2" eb="4">
      <t>バンゴウ</t>
    </rPh>
    <phoneticPr fontId="3"/>
  </si>
  <si>
    <t>住　　　　所　</t>
    <rPh sb="0" eb="1">
      <t>ジュウ</t>
    </rPh>
    <rPh sb="5" eb="6">
      <t>ショ</t>
    </rPh>
    <phoneticPr fontId="3"/>
  </si>
  <si>
    <t>希望する製造等の種類</t>
    <rPh sb="0" eb="2">
      <t>キボウ</t>
    </rPh>
    <rPh sb="4" eb="7">
      <t>セイゾウトウ</t>
    </rPh>
    <rPh sb="8" eb="10">
      <t>シュルイ</t>
    </rPh>
    <phoneticPr fontId="3"/>
  </si>
  <si>
    <t>希望する営業品目等</t>
    <rPh sb="0" eb="2">
      <t>キボウ</t>
    </rPh>
    <rPh sb="4" eb="6">
      <t>エイギョウ</t>
    </rPh>
    <rPh sb="6" eb="8">
      <t>ヒンモク</t>
    </rPh>
    <rPh sb="8" eb="9">
      <t>トウ</t>
    </rPh>
    <phoneticPr fontId="3"/>
  </si>
  <si>
    <t>フリガナ</t>
    <phoneticPr fontId="3"/>
  </si>
  <si>
    <t>（役職）</t>
    <rPh sb="1" eb="3">
      <t>ヤクショク</t>
    </rPh>
    <phoneticPr fontId="3"/>
  </si>
  <si>
    <t>02</t>
    <phoneticPr fontId="3"/>
  </si>
  <si>
    <t>03</t>
    <phoneticPr fontId="3"/>
  </si>
  <si>
    <t>04</t>
    <phoneticPr fontId="3"/>
  </si>
  <si>
    <t>05</t>
    <phoneticPr fontId="3"/>
  </si>
  <si>
    <t>07</t>
    <phoneticPr fontId="3"/>
  </si>
  <si>
    <t>09</t>
    <phoneticPr fontId="3"/>
  </si>
  <si>
    <t>10</t>
    <phoneticPr fontId="3"/>
  </si>
  <si>
    <t>08</t>
    <phoneticPr fontId="3"/>
  </si>
  <si>
    <t>ＦＡＸ番号</t>
    <rPh sb="3" eb="5">
      <t>バンゴウ</t>
    </rPh>
    <phoneticPr fontId="3"/>
  </si>
  <si>
    <t>①　競争参加資格
　　 希望業種区分</t>
    <rPh sb="2" eb="4">
      <t>キョウソウ</t>
    </rPh>
    <rPh sb="4" eb="6">
      <t>サンカ</t>
    </rPh>
    <rPh sb="6" eb="8">
      <t>シカク</t>
    </rPh>
    <rPh sb="12" eb="14">
      <t>キボウ</t>
    </rPh>
    <rPh sb="14" eb="16">
      <t>ギョウシュ</t>
    </rPh>
    <rPh sb="16" eb="18">
      <t>クブン</t>
    </rPh>
    <phoneticPr fontId="3"/>
  </si>
  <si>
    <t>②　直前２年度分決算</t>
    <rPh sb="2" eb="4">
      <t>チョクゼン</t>
    </rPh>
    <rPh sb="5" eb="8">
      <t>ネンドブン</t>
    </rPh>
    <rPh sb="8" eb="10">
      <t>ケッサン</t>
    </rPh>
    <phoneticPr fontId="3"/>
  </si>
  <si>
    <t>月から</t>
    <rPh sb="0" eb="1">
      <t>ツキ</t>
    </rPh>
    <phoneticPr fontId="3"/>
  </si>
  <si>
    <t>月まで</t>
    <rPh sb="0" eb="1">
      <t>ツキ</t>
    </rPh>
    <phoneticPr fontId="3"/>
  </si>
  <si>
    <t>（千円）　</t>
    <rPh sb="1" eb="3">
      <t>センエン</t>
    </rPh>
    <phoneticPr fontId="3"/>
  </si>
  <si>
    <t>③　直前１年度分決算</t>
    <rPh sb="2" eb="4">
      <t>チョクゼン</t>
    </rPh>
    <rPh sb="5" eb="8">
      <t>ネンドブン</t>
    </rPh>
    <rPh sb="8" eb="10">
      <t>ケッサン</t>
    </rPh>
    <phoneticPr fontId="3"/>
  </si>
  <si>
    <t>12
自
己
資
本
額</t>
    <rPh sb="3" eb="4">
      <t>ジ</t>
    </rPh>
    <rPh sb="5" eb="6">
      <t>オノレ</t>
    </rPh>
    <rPh sb="7" eb="8">
      <t>シ</t>
    </rPh>
    <rPh sb="9" eb="10">
      <t>ホン</t>
    </rPh>
    <rPh sb="11" eb="12">
      <t>ガク</t>
    </rPh>
    <phoneticPr fontId="3"/>
  </si>
  <si>
    <t>（うち外国資本）</t>
    <rPh sb="3" eb="5">
      <t>ガイコク</t>
    </rPh>
    <rPh sb="5" eb="7">
      <t>シホン</t>
    </rPh>
    <phoneticPr fontId="3"/>
  </si>
  <si>
    <t>払込資本金</t>
    <rPh sb="0" eb="2">
      <t>ハライコミ</t>
    </rPh>
    <rPh sb="2" eb="4">
      <t>シホン</t>
    </rPh>
    <rPh sb="4" eb="5">
      <t>キン</t>
    </rPh>
    <phoneticPr fontId="3"/>
  </si>
  <si>
    <t>準備金・積立金</t>
    <rPh sb="0" eb="3">
      <t>ジュンビキン</t>
    </rPh>
    <rPh sb="4" eb="6">
      <t>ツミタテ</t>
    </rPh>
    <rPh sb="6" eb="7">
      <t>キン</t>
    </rPh>
    <phoneticPr fontId="3"/>
  </si>
  <si>
    <t>経　営</t>
    <rPh sb="0" eb="1">
      <t>キョウ</t>
    </rPh>
    <rPh sb="2" eb="3">
      <t>エイ</t>
    </rPh>
    <phoneticPr fontId="3"/>
  </si>
  <si>
    <t>状　況</t>
    <rPh sb="0" eb="1">
      <t>ジョウ</t>
    </rPh>
    <rPh sb="2" eb="3">
      <t>キョウ</t>
    </rPh>
    <phoneticPr fontId="3"/>
  </si>
  <si>
    <t>年数等</t>
    <rPh sb="0" eb="2">
      <t>ネンスウ</t>
    </rPh>
    <rPh sb="2" eb="3">
      <t>ナド</t>
    </rPh>
    <phoneticPr fontId="3"/>
  </si>
  <si>
    <t>営 　業</t>
    <rPh sb="0" eb="1">
      <t>エイ</t>
    </rPh>
    <rPh sb="3" eb="4">
      <t>ギョウ</t>
    </rPh>
    <phoneticPr fontId="3"/>
  </si>
  <si>
    <t>設備の額</t>
    <rPh sb="0" eb="2">
      <t>セツビ</t>
    </rPh>
    <rPh sb="3" eb="4">
      <t>ガク</t>
    </rPh>
    <phoneticPr fontId="3"/>
  </si>
  <si>
    <t>日から</t>
    <rPh sb="0" eb="1">
      <t>ニチ</t>
    </rPh>
    <phoneticPr fontId="3"/>
  </si>
  <si>
    <t>日まで</t>
    <rPh sb="0" eb="1">
      <t>ニチ</t>
    </rPh>
    <phoneticPr fontId="3"/>
  </si>
  <si>
    <t>②　休業又は転（廃）業の期間</t>
    <rPh sb="2" eb="4">
      <t>キュウギョウ</t>
    </rPh>
    <rPh sb="4" eb="5">
      <t>マタ</t>
    </rPh>
    <rPh sb="6" eb="7">
      <t>テン</t>
    </rPh>
    <rPh sb="8" eb="9">
      <t>ハイ</t>
    </rPh>
    <rPh sb="10" eb="11">
      <t>ギョウ</t>
    </rPh>
    <rPh sb="12" eb="14">
      <t>キカン</t>
    </rPh>
    <phoneticPr fontId="3"/>
  </si>
  <si>
    <t>④営業年数</t>
    <rPh sb="1" eb="3">
      <t>エイギョウ</t>
    </rPh>
    <rPh sb="3" eb="5">
      <t>ネンスウ</t>
    </rPh>
    <phoneticPr fontId="3"/>
  </si>
  <si>
    <t>16　常勤職員の数</t>
    <rPh sb="3" eb="5">
      <t>ジョウキン</t>
    </rPh>
    <rPh sb="5" eb="7">
      <t>ショクイン</t>
    </rPh>
    <rPh sb="8" eb="9">
      <t>カズ</t>
    </rPh>
    <phoneticPr fontId="3"/>
  </si>
  <si>
    <t>うち役員数等</t>
    <rPh sb="2" eb="4">
      <t>ヤクイン</t>
    </rPh>
    <rPh sb="4" eb="5">
      <t>スウ</t>
    </rPh>
    <rPh sb="5" eb="6">
      <t>トウ</t>
    </rPh>
    <phoneticPr fontId="3"/>
  </si>
  <si>
    <t>人</t>
    <rPh sb="0" eb="1">
      <t>ニン</t>
    </rPh>
    <phoneticPr fontId="3"/>
  </si>
  <si>
    <t>計</t>
    <rPh sb="0" eb="1">
      <t>ケイ</t>
    </rPh>
    <phoneticPr fontId="3"/>
  </si>
  <si>
    <t>直前決算時</t>
    <rPh sb="0" eb="2">
      <t>チョクゼン</t>
    </rPh>
    <rPh sb="2" eb="4">
      <t>ケッサン</t>
    </rPh>
    <rPh sb="4" eb="5">
      <t>ジ</t>
    </rPh>
    <phoneticPr fontId="3"/>
  </si>
  <si>
    <t>剰余（欠損）金</t>
    <rPh sb="0" eb="2">
      <t>ジョウヨ</t>
    </rPh>
    <rPh sb="3" eb="5">
      <t>ケッソン</t>
    </rPh>
    <rPh sb="6" eb="7">
      <t>キン</t>
    </rPh>
    <phoneticPr fontId="3"/>
  </si>
  <si>
    <t>　　　　　（千円）　</t>
    <rPh sb="6" eb="8">
      <t>センエン</t>
    </rPh>
    <phoneticPr fontId="3"/>
  </si>
  <si>
    <t>決算後の増減</t>
    <rPh sb="0" eb="2">
      <t>ケッサン</t>
    </rPh>
    <rPh sb="2" eb="3">
      <t>ゴ</t>
    </rPh>
    <rPh sb="4" eb="6">
      <t>ゾウゲン</t>
    </rPh>
    <phoneticPr fontId="3"/>
  </si>
  <si>
    <t>流　動
比　率</t>
    <rPh sb="0" eb="1">
      <t>リュウ</t>
    </rPh>
    <rPh sb="2" eb="3">
      <t>ドウ</t>
    </rPh>
    <rPh sb="4" eb="5">
      <t>ヒ</t>
    </rPh>
    <rPh sb="6" eb="7">
      <t>リツ</t>
    </rPh>
    <phoneticPr fontId="3"/>
  </si>
  <si>
    <t>合　　　　　　計　　（千円）</t>
    <rPh sb="0" eb="1">
      <t>ゴウ</t>
    </rPh>
    <rPh sb="7" eb="8">
      <t>ケイ</t>
    </rPh>
    <rPh sb="11" eb="13">
      <t>センエン</t>
    </rPh>
    <phoneticPr fontId="3"/>
  </si>
  <si>
    <t>14
外
資
状
況</t>
    <rPh sb="4" eb="5">
      <t>ソト</t>
    </rPh>
    <rPh sb="7" eb="8">
      <t>シ</t>
    </rPh>
    <rPh sb="10" eb="11">
      <t>ジョウ</t>
    </rPh>
    <rPh sb="13" eb="14">
      <t>キョウ</t>
    </rPh>
    <phoneticPr fontId="3"/>
  </si>
  <si>
    <t>外国籍会社</t>
    <rPh sb="0" eb="3">
      <t>ガイコクセキ</t>
    </rPh>
    <rPh sb="3" eb="5">
      <t>カイシャ</t>
    </rPh>
    <phoneticPr fontId="3"/>
  </si>
  <si>
    <t>〔国名：</t>
    <rPh sb="1" eb="3">
      <t>コクメイ</t>
    </rPh>
    <phoneticPr fontId="3"/>
  </si>
  <si>
    <t>日本国籍会社</t>
    <rPh sb="0" eb="2">
      <t>ニホン</t>
    </rPh>
    <rPh sb="2" eb="4">
      <t>コクセキ</t>
    </rPh>
    <rPh sb="4" eb="6">
      <t>カイシャ</t>
    </rPh>
    <phoneticPr fontId="3"/>
  </si>
  <si>
    <t>〔比率：</t>
    <rPh sb="1" eb="3">
      <t>ヒリツ</t>
    </rPh>
    <phoneticPr fontId="3"/>
  </si>
  <si>
    <t>流　動　資　産</t>
    <rPh sb="0" eb="1">
      <t>リュウ</t>
    </rPh>
    <rPh sb="2" eb="3">
      <t>ドウ</t>
    </rPh>
    <rPh sb="4" eb="5">
      <t>シ</t>
    </rPh>
    <rPh sb="6" eb="7">
      <t>サン</t>
    </rPh>
    <phoneticPr fontId="3"/>
  </si>
  <si>
    <t>流　動　負　債</t>
    <rPh sb="0" eb="1">
      <t>リュウ</t>
    </rPh>
    <rPh sb="2" eb="3">
      <t>ドウ</t>
    </rPh>
    <rPh sb="4" eb="5">
      <t>フ</t>
    </rPh>
    <rPh sb="6" eb="7">
      <t>サイ</t>
    </rPh>
    <phoneticPr fontId="3"/>
  </si>
  <si>
    <t>千円）</t>
    <rPh sb="0" eb="2">
      <t>センエン</t>
    </rPh>
    <phoneticPr fontId="3"/>
  </si>
  <si>
    <t>①　機　械　装　置　類</t>
    <rPh sb="2" eb="3">
      <t>キ</t>
    </rPh>
    <rPh sb="4" eb="5">
      <t>カイ</t>
    </rPh>
    <rPh sb="6" eb="7">
      <t>ソウ</t>
    </rPh>
    <rPh sb="8" eb="9">
      <t>オキ</t>
    </rPh>
    <rPh sb="10" eb="11">
      <t>ルイ</t>
    </rPh>
    <phoneticPr fontId="3"/>
  </si>
  <si>
    <t>②　運　搬　具　類</t>
    <rPh sb="2" eb="3">
      <t>ウン</t>
    </rPh>
    <rPh sb="4" eb="5">
      <t>ハン</t>
    </rPh>
    <rPh sb="6" eb="7">
      <t>グ</t>
    </rPh>
    <rPh sb="8" eb="9">
      <t>ルイ</t>
    </rPh>
    <phoneticPr fontId="3"/>
  </si>
  <si>
    <t>③　工　具　そ　の　他</t>
    <rPh sb="2" eb="3">
      <t>コウ</t>
    </rPh>
    <rPh sb="4" eb="5">
      <t>グ</t>
    </rPh>
    <rPh sb="10" eb="11">
      <t>ホカ</t>
    </rPh>
    <phoneticPr fontId="3"/>
  </si>
  <si>
    <t>④　合　　　　　計</t>
    <rPh sb="2" eb="3">
      <t>ゴウ</t>
    </rPh>
    <rPh sb="8" eb="9">
      <t>ケイ</t>
    </rPh>
    <phoneticPr fontId="3"/>
  </si>
  <si>
    <t>※　審査結果</t>
    <rPh sb="2" eb="4">
      <t>シンサ</t>
    </rPh>
    <rPh sb="4" eb="6">
      <t>ケッカ</t>
    </rPh>
    <phoneticPr fontId="3"/>
  </si>
  <si>
    <t>業種区分</t>
    <rPh sb="0" eb="2">
      <t>ギョウシュ</t>
    </rPh>
    <rPh sb="2" eb="4">
      <t>クブン</t>
    </rPh>
    <phoneticPr fontId="3"/>
  </si>
  <si>
    <t>実績高</t>
    <rPh sb="0" eb="2">
      <t>ジッセキ</t>
    </rPh>
    <rPh sb="2" eb="3">
      <t>ダカ</t>
    </rPh>
    <phoneticPr fontId="3"/>
  </si>
  <si>
    <t>資本額</t>
    <rPh sb="0" eb="2">
      <t>シホン</t>
    </rPh>
    <rPh sb="2" eb="3">
      <t>ガク</t>
    </rPh>
    <phoneticPr fontId="3"/>
  </si>
  <si>
    <t>流動比率</t>
    <rPh sb="0" eb="2">
      <t>リュウドウ</t>
    </rPh>
    <rPh sb="2" eb="4">
      <t>ヒリツ</t>
    </rPh>
    <phoneticPr fontId="3"/>
  </si>
  <si>
    <t>職員数</t>
    <rPh sb="0" eb="3">
      <t>ショクインスウ</t>
    </rPh>
    <phoneticPr fontId="3"/>
  </si>
  <si>
    <t>営業年数</t>
    <rPh sb="0" eb="2">
      <t>エイギョウ</t>
    </rPh>
    <rPh sb="2" eb="4">
      <t>ネンスウ</t>
    </rPh>
    <phoneticPr fontId="3"/>
  </si>
  <si>
    <t>総合数値</t>
    <rPh sb="0" eb="2">
      <t>ソウゴウ</t>
    </rPh>
    <rPh sb="2" eb="4">
      <t>スウチ</t>
    </rPh>
    <phoneticPr fontId="3"/>
  </si>
  <si>
    <t>等級</t>
    <rPh sb="0" eb="2">
      <t>トウキュウ</t>
    </rPh>
    <phoneticPr fontId="3"/>
  </si>
  <si>
    <t>順位</t>
    <rPh sb="0" eb="2">
      <t>ジュンイ</t>
    </rPh>
    <phoneticPr fontId="3"/>
  </si>
  <si>
    <t>合　　　　　　計</t>
    <rPh sb="0" eb="1">
      <t>ゴウ</t>
    </rPh>
    <rPh sb="7" eb="8">
      <t>ケイ</t>
    </rPh>
    <phoneticPr fontId="3"/>
  </si>
  <si>
    <t>〕</t>
    <phoneticPr fontId="3"/>
  </si>
  <si>
    <t>①</t>
    <phoneticPr fontId="3"/>
  </si>
  <si>
    <t>②</t>
    <phoneticPr fontId="3"/>
  </si>
  <si>
    <t>③</t>
    <phoneticPr fontId="3"/>
  </si>
  <si>
    <t>④</t>
    <phoneticPr fontId="3"/>
  </si>
  <si>
    <t>％）</t>
    <phoneticPr fontId="3"/>
  </si>
  <si>
    <t>（</t>
    <phoneticPr fontId="3"/>
  </si>
  <si>
    <t>×</t>
    <phoneticPr fontId="3"/>
  </si>
  <si>
    <t>＝</t>
    <phoneticPr fontId="3"/>
  </si>
  <si>
    <t>区　　　　　　　分</t>
    <rPh sb="0" eb="1">
      <t>ク</t>
    </rPh>
    <rPh sb="8" eb="9">
      <t>ブン</t>
    </rPh>
    <phoneticPr fontId="3"/>
  </si>
  <si>
    <t>処分　 (千円）</t>
    <rPh sb="0" eb="2">
      <t>ショブン</t>
    </rPh>
    <rPh sb="5" eb="7">
      <t>センエン</t>
    </rPh>
    <phoneticPr fontId="3"/>
  </si>
  <si>
    <t>主　要
設備の
規　模</t>
    <rPh sb="0" eb="1">
      <t>シュ</t>
    </rPh>
    <rPh sb="2" eb="3">
      <t>カナメ</t>
    </rPh>
    <rPh sb="4" eb="6">
      <t>セツビ</t>
    </rPh>
    <rPh sb="8" eb="9">
      <t>キ</t>
    </rPh>
    <rPh sb="10" eb="11">
      <t>ボ</t>
    </rPh>
    <phoneticPr fontId="3"/>
  </si>
  <si>
    <t>①　創　　　業</t>
    <rPh sb="2" eb="3">
      <t>キズ</t>
    </rPh>
    <rPh sb="6" eb="7">
      <t>ギョウ</t>
    </rPh>
    <phoneticPr fontId="3"/>
  </si>
  <si>
    <t>③現組織への変更</t>
    <rPh sb="1" eb="2">
      <t>ゲン</t>
    </rPh>
    <rPh sb="2" eb="4">
      <t>ソシキ</t>
    </rPh>
    <rPh sb="6" eb="8">
      <t>ヘンコウ</t>
    </rPh>
    <phoneticPr fontId="3"/>
  </si>
  <si>
    <t>記載要領</t>
    <rPh sb="0" eb="2">
      <t>キサイ</t>
    </rPh>
    <rPh sb="2" eb="4">
      <t>ヨウリョウ</t>
    </rPh>
    <phoneticPr fontId="3"/>
  </si>
  <si>
    <t>11
製
造
等
実
績
高</t>
    <rPh sb="5" eb="6">
      <t>セイ</t>
    </rPh>
    <rPh sb="11" eb="12">
      <t>ヅクリ</t>
    </rPh>
    <rPh sb="17" eb="18">
      <t>ヒトシ</t>
    </rPh>
    <rPh sb="23" eb="24">
      <t>ミ</t>
    </rPh>
    <rPh sb="29" eb="30">
      <t>ツムギ</t>
    </rPh>
    <rPh sb="35" eb="36">
      <t>ダカ</t>
    </rPh>
    <phoneticPr fontId="3"/>
  </si>
  <si>
    <t>付表</t>
    <rPh sb="0" eb="2">
      <t>フヒョウ</t>
    </rPh>
    <phoneticPr fontId="3"/>
  </si>
  <si>
    <t>営業所名称</t>
    <rPh sb="0" eb="3">
      <t>エイギョウショ</t>
    </rPh>
    <rPh sb="3" eb="5">
      <t>メイショウ</t>
    </rPh>
    <phoneticPr fontId="3"/>
  </si>
  <si>
    <t>　　営　業　所　一　覧　表</t>
    <rPh sb="2" eb="3">
      <t>エイ</t>
    </rPh>
    <rPh sb="4" eb="5">
      <t>ギョウ</t>
    </rPh>
    <rPh sb="6" eb="7">
      <t>ショ</t>
    </rPh>
    <rPh sb="8" eb="9">
      <t>イチ</t>
    </rPh>
    <rPh sb="10" eb="11">
      <t>ラン</t>
    </rPh>
    <rPh sb="12" eb="13">
      <t>ヒョウ</t>
    </rPh>
    <phoneticPr fontId="3"/>
  </si>
  <si>
    <t>所　　　　　在　　　　　地</t>
    <rPh sb="0" eb="1">
      <t>トコロ</t>
    </rPh>
    <rPh sb="6" eb="7">
      <t>ザイ</t>
    </rPh>
    <rPh sb="12" eb="13">
      <t>チ</t>
    </rPh>
    <phoneticPr fontId="3"/>
  </si>
  <si>
    <t>日</t>
    <rPh sb="0" eb="1">
      <t>ヒ</t>
    </rPh>
    <phoneticPr fontId="3"/>
  </si>
  <si>
    <t>広　野　町　長　　様</t>
    <rPh sb="0" eb="1">
      <t>ヒロ</t>
    </rPh>
    <rPh sb="2" eb="3">
      <t>ノ</t>
    </rPh>
    <rPh sb="4" eb="5">
      <t>マチ</t>
    </rPh>
    <rPh sb="6" eb="7">
      <t>チョウ</t>
    </rPh>
    <rPh sb="9" eb="10">
      <t>サマ</t>
    </rPh>
    <phoneticPr fontId="3"/>
  </si>
  <si>
    <t>委任者</t>
    <rPh sb="0" eb="3">
      <t>イニンシャ</t>
    </rPh>
    <phoneticPr fontId="3"/>
  </si>
  <si>
    <t>（申請者）</t>
    <rPh sb="1" eb="4">
      <t>シンセイシャ</t>
    </rPh>
    <phoneticPr fontId="3"/>
  </si>
  <si>
    <t>住所（所在地）</t>
    <rPh sb="0" eb="2">
      <t>ジュウショ</t>
    </rPh>
    <rPh sb="3" eb="6">
      <t>ショザイチ</t>
    </rPh>
    <phoneticPr fontId="3"/>
  </si>
  <si>
    <t>氏名（代表者氏名）</t>
    <rPh sb="0" eb="2">
      <t>シメイ</t>
    </rPh>
    <rPh sb="3" eb="6">
      <t>ダイヒョウシャ</t>
    </rPh>
    <rPh sb="6" eb="8">
      <t>シメイ</t>
    </rPh>
    <phoneticPr fontId="3"/>
  </si>
  <si>
    <t>受任者</t>
    <rPh sb="0" eb="2">
      <t>ジュニン</t>
    </rPh>
    <rPh sb="2" eb="3">
      <t>シャ</t>
    </rPh>
    <phoneticPr fontId="3"/>
  </si>
  <si>
    <t>私は、次の者を代理人と定め次の権限を委任します。</t>
    <rPh sb="0" eb="1">
      <t>ワタシ</t>
    </rPh>
    <rPh sb="3" eb="4">
      <t>ツギノ</t>
    </rPh>
    <rPh sb="7" eb="10">
      <t>ダイリニン</t>
    </rPh>
    <rPh sb="11" eb="12">
      <t>サダ</t>
    </rPh>
    <rPh sb="13" eb="14">
      <t>ツギ</t>
    </rPh>
    <rPh sb="15" eb="17">
      <t>ケンゲン</t>
    </rPh>
    <rPh sb="18" eb="20">
      <t>イニン</t>
    </rPh>
    <phoneticPr fontId="3"/>
  </si>
  <si>
    <t>委任事項</t>
    <rPh sb="0" eb="2">
      <t>イニン</t>
    </rPh>
    <rPh sb="2" eb="4">
      <t>ジコウ</t>
    </rPh>
    <phoneticPr fontId="3"/>
  </si>
  <si>
    <t>委任期間</t>
    <rPh sb="0" eb="2">
      <t>イニン</t>
    </rPh>
    <rPh sb="2" eb="4">
      <t>キカン</t>
    </rPh>
    <phoneticPr fontId="3"/>
  </si>
  <si>
    <t>から</t>
    <phoneticPr fontId="3"/>
  </si>
  <si>
    <t>まで</t>
    <phoneticPr fontId="3"/>
  </si>
  <si>
    <t>代表者役職</t>
    <rPh sb="0" eb="3">
      <t>ダイヒョウシャ</t>
    </rPh>
    <rPh sb="3" eb="5">
      <t>ヤクショク</t>
    </rPh>
    <phoneticPr fontId="3"/>
  </si>
  <si>
    <t>フ　リ　ガ　ナ</t>
    <phoneticPr fontId="3"/>
  </si>
  <si>
    <t>ＦAＸ番号</t>
    <rPh sb="3" eb="5">
      <t>バンゴウ</t>
    </rPh>
    <phoneticPr fontId="3"/>
  </si>
  <si>
    <t>役務提供</t>
    <rPh sb="0" eb="2">
      <t>エキム</t>
    </rPh>
    <rPh sb="2" eb="4">
      <t>テイキョウ</t>
    </rPh>
    <phoneticPr fontId="3"/>
  </si>
  <si>
    <t>その他</t>
    <rPh sb="2" eb="3">
      <t>タ</t>
    </rPh>
    <phoneticPr fontId="3"/>
  </si>
  <si>
    <t>製　造</t>
    <rPh sb="0" eb="1">
      <t>セイ</t>
    </rPh>
    <rPh sb="2" eb="3">
      <t>ヅクリ</t>
    </rPh>
    <phoneticPr fontId="3"/>
  </si>
  <si>
    <t>販　売</t>
    <rPh sb="0" eb="1">
      <t>ハン</t>
    </rPh>
    <rPh sb="2" eb="3">
      <t>バイ</t>
    </rPh>
    <phoneticPr fontId="3"/>
  </si>
  <si>
    <t>買　受</t>
    <rPh sb="0" eb="1">
      <t>バイ</t>
    </rPh>
    <rPh sb="2" eb="3">
      <t>ウケ</t>
    </rPh>
    <phoneticPr fontId="3"/>
  </si>
  <si>
    <t>％）</t>
    <phoneticPr fontId="3"/>
  </si>
  <si>
    <t>　　　　　　　　　　　　　　　　　　　　　　　　　　　　　　　　　　</t>
    <phoneticPr fontId="3"/>
  </si>
  <si>
    <t>（</t>
    <phoneticPr fontId="3"/>
  </si>
  <si>
    <t>受付日</t>
  </si>
  <si>
    <t>申請年</t>
  </si>
  <si>
    <t>申請月</t>
  </si>
  <si>
    <t>申請日</t>
  </si>
  <si>
    <t>郵便番号</t>
  </si>
  <si>
    <t>住所フリガナ</t>
  </si>
  <si>
    <t>住所</t>
  </si>
  <si>
    <t>商号又は名称フリガナ</t>
  </si>
  <si>
    <t>商号又は名称</t>
  </si>
  <si>
    <t>代表者役職</t>
  </si>
  <si>
    <t>代表者フリガナ</t>
  </si>
  <si>
    <t>代表者</t>
  </si>
  <si>
    <t>担当者フリガナ</t>
  </si>
  <si>
    <t>担当者</t>
  </si>
  <si>
    <t>電話番号</t>
  </si>
  <si>
    <t>FAX番号</t>
  </si>
  <si>
    <t>委任郵便番号</t>
  </si>
  <si>
    <t>委任住所フリガナ</t>
  </si>
  <si>
    <t>委任住所</t>
  </si>
  <si>
    <t>委任商号又は名称フリガナ</t>
  </si>
  <si>
    <t>委任商号又は名称</t>
  </si>
  <si>
    <t>委任代表者役職</t>
  </si>
  <si>
    <t>委任代表者フリガナ</t>
  </si>
  <si>
    <t>委任代表者</t>
  </si>
  <si>
    <t>委任電話番号</t>
  </si>
  <si>
    <t>委任FAX番号</t>
  </si>
  <si>
    <t>希望する製造等の種類製造</t>
  </si>
  <si>
    <t>希望する製造等の種類販売</t>
  </si>
  <si>
    <t>希望する製造等の種類買受</t>
  </si>
  <si>
    <t>希望する製造等の種類役務</t>
  </si>
  <si>
    <t>希望する製造等の種類その他</t>
  </si>
  <si>
    <t>希望する営業品目等</t>
  </si>
  <si>
    <t>払込資本金外国資本</t>
  </si>
  <si>
    <t>払込資本金直前決算時</t>
  </si>
  <si>
    <t>払込資本金決算後の増減</t>
  </si>
  <si>
    <t>払込資本金合計</t>
  </si>
  <si>
    <t>準備金・積立金直前決算時</t>
  </si>
  <si>
    <t>準備金・積立金過剰欠損金</t>
  </si>
  <si>
    <t>準備金・積立金決算後の増減</t>
  </si>
  <si>
    <t>準備金・積立金合計</t>
  </si>
  <si>
    <t>次期繰越利益過剰欠損金</t>
  </si>
  <si>
    <t>次期繰越利益合計</t>
  </si>
  <si>
    <t>計直前決算時</t>
  </si>
  <si>
    <t>計過剰欠損金</t>
  </si>
  <si>
    <t>計決算後の増減</t>
  </si>
  <si>
    <t>計合計</t>
  </si>
  <si>
    <t>流動資産</t>
  </si>
  <si>
    <t>流動負債</t>
  </si>
  <si>
    <t>流動比率</t>
  </si>
  <si>
    <t>外国籍会社</t>
  </si>
  <si>
    <t>日本国籍会社</t>
  </si>
  <si>
    <t>日本国籍会社比率</t>
  </si>
  <si>
    <t>日本国籍会社二</t>
  </si>
  <si>
    <t>日本国籍会社二比率</t>
  </si>
  <si>
    <t>日本国籍会社三</t>
  </si>
  <si>
    <t>日本国籍会社三比率</t>
  </si>
  <si>
    <t>創業年</t>
  </si>
  <si>
    <t>創業月</t>
  </si>
  <si>
    <t>創業日</t>
  </si>
  <si>
    <t>休業又は転業から年</t>
  </si>
  <si>
    <t>休業又は転業から月</t>
  </si>
  <si>
    <t>休業又は転業から日</t>
  </si>
  <si>
    <t>休業又は転業まで年</t>
  </si>
  <si>
    <t>休業又は転業まで月</t>
  </si>
  <si>
    <t>休業又は転業まで日</t>
  </si>
  <si>
    <t>現組織への変更年</t>
  </si>
  <si>
    <t>現組織への変更月</t>
  </si>
  <si>
    <t>現組織への変更日</t>
  </si>
  <si>
    <t>営業年数</t>
  </si>
  <si>
    <t>常勤職員数</t>
  </si>
  <si>
    <t>常勤職員数二</t>
  </si>
  <si>
    <t>役員数</t>
  </si>
  <si>
    <t>役員数二</t>
  </si>
  <si>
    <t>設備額機械装置類</t>
  </si>
  <si>
    <t>設備額運搬具類</t>
  </si>
  <si>
    <t>設備額工具その他</t>
  </si>
  <si>
    <t>設備額合計</t>
  </si>
  <si>
    <t>設備の規模</t>
  </si>
  <si>
    <t>1直前二年度分決算年</t>
  </si>
  <si>
    <t>1直前二年度分決算月</t>
  </si>
  <si>
    <t>1直前二年度分決算年まで</t>
  </si>
  <si>
    <t>1直前二年度分決算月まで</t>
  </si>
  <si>
    <t>2直前二年度分決算年</t>
  </si>
  <si>
    <t>2直前二年度分決算月</t>
  </si>
  <si>
    <t>2直前二年度分決算年まで</t>
  </si>
  <si>
    <t>2直前二年度分決算月まで</t>
  </si>
  <si>
    <t>1直前一年度分決算年</t>
  </si>
  <si>
    <t>1直前一年度分決算月</t>
  </si>
  <si>
    <t>1直前一年度分決算年まで</t>
  </si>
  <si>
    <t>1直前一年度分決算月まで</t>
  </si>
  <si>
    <t>2直前一年度分決算年</t>
  </si>
  <si>
    <t>2直前一年度分決算月</t>
  </si>
  <si>
    <t>2直前一年度分決算年まで</t>
  </si>
  <si>
    <t>2直前一年度分決算月まで</t>
  </si>
  <si>
    <t>1希望業種区分</t>
  </si>
  <si>
    <t>1直前二年度分決算金額1</t>
  </si>
  <si>
    <t>1直前二年度分決算金額2</t>
  </si>
  <si>
    <t>1直前一年度分決算金額1</t>
  </si>
  <si>
    <t>1直前一年度分決算金額2</t>
  </si>
  <si>
    <t>1年間平均実績高</t>
  </si>
  <si>
    <t>2希望業種区分</t>
  </si>
  <si>
    <t>2直前二年度分決算金額1</t>
  </si>
  <si>
    <t>2直前二年度分決算金額2</t>
  </si>
  <si>
    <t>2直前一年度分決算金額1</t>
  </si>
  <si>
    <t>2直前一年度分決算金額2</t>
  </si>
  <si>
    <t>2年間平均実績高</t>
  </si>
  <si>
    <t>3希望業種区分</t>
  </si>
  <si>
    <t>3直前二年度分決算金額1</t>
  </si>
  <si>
    <t>3直前二年度分決算金額2</t>
  </si>
  <si>
    <t>3直前一年度分決算金額1</t>
  </si>
  <si>
    <t>3直前一年度分決算金額2</t>
  </si>
  <si>
    <t>3年間平均実績高</t>
  </si>
  <si>
    <t>4希望業種区分</t>
  </si>
  <si>
    <t>4直前二年度分決算金額1</t>
  </si>
  <si>
    <t>4直前二年度分決算金額2</t>
  </si>
  <si>
    <t>4直前一年度分決算金額1</t>
  </si>
  <si>
    <t>4直前一年度分決算金額2</t>
  </si>
  <si>
    <t>4年間平均実績高</t>
  </si>
  <si>
    <t>5希望業種区分</t>
  </si>
  <si>
    <t>5直前二年度分決算金額1</t>
  </si>
  <si>
    <t>5直前二年度分決算金額2</t>
  </si>
  <si>
    <t>5直前一年度分決算金額1</t>
  </si>
  <si>
    <t>5直前一年度分決算金額2</t>
  </si>
  <si>
    <t>5年間平均実績高</t>
  </si>
  <si>
    <t>6希望業種区分</t>
  </si>
  <si>
    <t>6直前二年度分決算金額1</t>
  </si>
  <si>
    <t>6直前二年度分決算金額2</t>
  </si>
  <si>
    <t>6直前一年度分決算金額1</t>
  </si>
  <si>
    <t>6直前一年度分決算金額2</t>
  </si>
  <si>
    <t>6年間平均実績高</t>
  </si>
  <si>
    <t>7希望業種区分</t>
  </si>
  <si>
    <t>7直前二年度分決算金額1</t>
  </si>
  <si>
    <t>7直前二年度分決算金額2</t>
  </si>
  <si>
    <t>7直前一年度分決算金額1</t>
  </si>
  <si>
    <t>7直前一年度分決算金額2</t>
  </si>
  <si>
    <t>7年間平均実績高</t>
  </si>
  <si>
    <t>8希望業種区分</t>
  </si>
  <si>
    <t>8直前二年度分決算金額1</t>
  </si>
  <si>
    <t>8直前二年度分決算金額2</t>
  </si>
  <si>
    <t>8直前一年度分決算金額1</t>
  </si>
  <si>
    <t>8直前一年度分決算金額2</t>
  </si>
  <si>
    <t>8年間平均実績高</t>
  </si>
  <si>
    <t>9希望業種区分</t>
  </si>
  <si>
    <t>9直前二年度分決算金額1</t>
  </si>
  <si>
    <t>9直前二年度分決算金額2</t>
  </si>
  <si>
    <t>9直前一年度分決算金額1</t>
  </si>
  <si>
    <t>9直前一年度分決算金額2</t>
  </si>
  <si>
    <t>9年間平均実績高</t>
  </si>
  <si>
    <t>10希望業種区分</t>
  </si>
  <si>
    <t>10直前二年度分決算金額1</t>
  </si>
  <si>
    <t>10直前二年度分決算金額2</t>
  </si>
  <si>
    <t>10直前一年度分決算金額1</t>
  </si>
  <si>
    <t>10直前一年度分決算金額2</t>
  </si>
  <si>
    <t>10年間平均実績高</t>
  </si>
  <si>
    <t>11希望業種区分</t>
  </si>
  <si>
    <t>11直前二年度分決算金額1</t>
  </si>
  <si>
    <t>11直前二年度分決算金額2</t>
  </si>
  <si>
    <t>11直前一年度分決算金額1</t>
  </si>
  <si>
    <t>11直前一年度分決算金額2</t>
  </si>
  <si>
    <t>11年間平均実績高</t>
  </si>
  <si>
    <t>12希望業種区分</t>
  </si>
  <si>
    <t>12直前二年度分決算金額1</t>
  </si>
  <si>
    <t>12直前二年度分決算金額2</t>
  </si>
  <si>
    <t>12直前一年度分決算金額1</t>
  </si>
  <si>
    <t>12直前一年度分決算金額2</t>
  </si>
  <si>
    <t>12年間平均実績高</t>
  </si>
  <si>
    <t>13希望業種区分</t>
  </si>
  <si>
    <t>13直前二年度分決算金額1</t>
  </si>
  <si>
    <t>13直前二年度分決算金額2</t>
  </si>
  <si>
    <t>13直前一年度分決算金額1</t>
  </si>
  <si>
    <t>13直前一年度分決算金額2</t>
  </si>
  <si>
    <t>13年間平均実績高</t>
  </si>
  <si>
    <t>14希望業種区分</t>
  </si>
  <si>
    <t>14直前二年度分決算金額1</t>
  </si>
  <si>
    <t>14直前二年度分決算金額2</t>
  </si>
  <si>
    <t>14直前一年度分決算金額1</t>
  </si>
  <si>
    <t>14直前一年度分決算金額2</t>
  </si>
  <si>
    <t>14年間平均実績高</t>
  </si>
  <si>
    <t>15希望業種区分</t>
  </si>
  <si>
    <t>15直前二年度分決算金額1</t>
  </si>
  <si>
    <t>15直前二年度分決算金額2</t>
  </si>
  <si>
    <t>15直前一年度分決算金額1</t>
  </si>
  <si>
    <t>15直前一年度分決算金額2</t>
  </si>
  <si>
    <t>15年間平均実績高</t>
  </si>
  <si>
    <t>16希望業種区分</t>
  </si>
  <si>
    <t>16直前二年度分決算金額1</t>
  </si>
  <si>
    <t>16直前二年度分決算金額2</t>
  </si>
  <si>
    <t>16直前一年度分決算金額1</t>
  </si>
  <si>
    <t>16直前一年度分決算金額2</t>
  </si>
  <si>
    <t>16年間平均実績高</t>
  </si>
  <si>
    <t>17希望業種区分</t>
  </si>
  <si>
    <t>17直前二年度分決算金額1</t>
  </si>
  <si>
    <t>17直前二年度分決算金額2</t>
  </si>
  <si>
    <t>17直前一年度分決算金額1</t>
  </si>
  <si>
    <t>17直前一年度分決算金額2</t>
  </si>
  <si>
    <t>17年間平均実績高</t>
  </si>
  <si>
    <t>18希望業種区分</t>
  </si>
  <si>
    <t>18直前二年度分決算金額1</t>
  </si>
  <si>
    <t>18直前二年度分決算金額2</t>
  </si>
  <si>
    <t>18直前一年度分決算金額1</t>
  </si>
  <si>
    <t>18直前一年度分決算金額2</t>
  </si>
  <si>
    <t>18年間平均実績高</t>
  </si>
  <si>
    <t>19希望業種区分</t>
  </si>
  <si>
    <t>19直前二年度分決算金額1</t>
  </si>
  <si>
    <t>19直前二年度分決算金額2</t>
  </si>
  <si>
    <t>19直前一年度分決算金額1</t>
  </si>
  <si>
    <t>19直前一年度分決算金額2</t>
  </si>
  <si>
    <t>19年間平均実績高</t>
  </si>
  <si>
    <t>受付番号</t>
    <phoneticPr fontId="3"/>
  </si>
  <si>
    <r>
      <t>設備の額</t>
    </r>
    <r>
      <rPr>
        <sz val="7.5"/>
        <rFont val="ＭＳ 明朝"/>
        <family val="1"/>
        <charset val="128"/>
      </rPr>
      <t xml:space="preserve">
　（千円）</t>
    </r>
    <rPh sb="0" eb="2">
      <t>セツビ</t>
    </rPh>
    <rPh sb="3" eb="4">
      <t>ガク</t>
    </rPh>
    <rPh sb="7" eb="9">
      <t>センエン</t>
    </rPh>
    <phoneticPr fontId="3"/>
  </si>
  <si>
    <t>)</t>
    <phoneticPr fontId="3"/>
  </si>
  <si>
    <t>入力についての説明及び注意事項</t>
    <rPh sb="0" eb="2">
      <t>ニュウリョク</t>
    </rPh>
    <rPh sb="7" eb="9">
      <t>セツメイ</t>
    </rPh>
    <rPh sb="9" eb="10">
      <t>オヨ</t>
    </rPh>
    <rPh sb="11" eb="13">
      <t>チュウイ</t>
    </rPh>
    <rPh sb="13" eb="15">
      <t>ジコウ</t>
    </rPh>
    <phoneticPr fontId="3"/>
  </si>
  <si>
    <t>赤枠は必須事項です。</t>
    <rPh sb="0" eb="1">
      <t>アカ</t>
    </rPh>
    <rPh sb="1" eb="2">
      <t>ワク</t>
    </rPh>
    <rPh sb="3" eb="5">
      <t>ヒッス</t>
    </rPh>
    <rPh sb="5" eb="7">
      <t>ジコウ</t>
    </rPh>
    <phoneticPr fontId="3"/>
  </si>
  <si>
    <t>黄枠は該当する場合入力してください。</t>
    <rPh sb="0" eb="1">
      <t>キ</t>
    </rPh>
    <rPh sb="1" eb="2">
      <t>ワク</t>
    </rPh>
    <rPh sb="3" eb="5">
      <t>ガイトウ</t>
    </rPh>
    <rPh sb="7" eb="9">
      <t>バアイ</t>
    </rPh>
    <rPh sb="9" eb="11">
      <t>ニュウリョク</t>
    </rPh>
    <phoneticPr fontId="3"/>
  </si>
  <si>
    <t>入力について</t>
    <rPh sb="0" eb="1">
      <t>ニュウ</t>
    </rPh>
    <rPh sb="1" eb="2">
      <t>リョク</t>
    </rPh>
    <phoneticPr fontId="3"/>
  </si>
  <si>
    <t>例</t>
    <rPh sb="0" eb="1">
      <t>レイ</t>
    </rPh>
    <phoneticPr fontId="3"/>
  </si>
  <si>
    <t>現在のファイル名</t>
    <rPh sb="0" eb="2">
      <t>ゲンザイ</t>
    </rPh>
    <rPh sb="7" eb="8">
      <t>メイ</t>
    </rPh>
    <phoneticPr fontId="3"/>
  </si>
  <si>
    <t>提出の際</t>
    <rPh sb="0" eb="2">
      <t>テイシュツ</t>
    </rPh>
    <rPh sb="3" eb="4">
      <t>サイ</t>
    </rPh>
    <phoneticPr fontId="3"/>
  </si>
  <si>
    <t>提出方法について</t>
    <rPh sb="0" eb="2">
      <t>テイシュツ</t>
    </rPh>
    <rPh sb="2" eb="4">
      <t>ホウホウ</t>
    </rPh>
    <phoneticPr fontId="3"/>
  </si>
  <si>
    <t>一部、コメントがある箇所がありますので、指示に従ってください。</t>
    <rPh sb="0" eb="2">
      <t>イチブ</t>
    </rPh>
    <rPh sb="10" eb="12">
      <t>カショ</t>
    </rPh>
    <rPh sb="20" eb="22">
      <t>シジ</t>
    </rPh>
    <rPh sb="23" eb="24">
      <t>シタガ</t>
    </rPh>
    <phoneticPr fontId="3"/>
  </si>
  <si>
    <t>※　希望しない項目は空白にしてください。</t>
    <rPh sb="2" eb="4">
      <t>キボウ</t>
    </rPh>
    <rPh sb="7" eb="9">
      <t>コウモク</t>
    </rPh>
    <rPh sb="10" eb="12">
      <t>クウハク</t>
    </rPh>
    <phoneticPr fontId="3"/>
  </si>
  <si>
    <t>製　　造　　関　　係</t>
    <rPh sb="0" eb="1">
      <t>セイ</t>
    </rPh>
    <rPh sb="3" eb="4">
      <t>ヅクリ</t>
    </rPh>
    <rPh sb="6" eb="7">
      <t>セキ</t>
    </rPh>
    <rPh sb="9" eb="10">
      <t>カカリ</t>
    </rPh>
    <phoneticPr fontId="3"/>
  </si>
  <si>
    <t>№</t>
    <phoneticPr fontId="3"/>
  </si>
  <si>
    <t>販　　売　　関　　係</t>
    <rPh sb="0" eb="1">
      <t>ハン</t>
    </rPh>
    <rPh sb="3" eb="4">
      <t>バイ</t>
    </rPh>
    <rPh sb="6" eb="7">
      <t>セキ</t>
    </rPh>
    <rPh sb="9" eb="10">
      <t>カカリ</t>
    </rPh>
    <phoneticPr fontId="3"/>
  </si>
  <si>
    <t>買　　受　　関　　係</t>
    <rPh sb="0" eb="1">
      <t>バイ</t>
    </rPh>
    <rPh sb="3" eb="4">
      <t>ウケ</t>
    </rPh>
    <rPh sb="6" eb="7">
      <t>セキ</t>
    </rPh>
    <rPh sb="9" eb="10">
      <t>カカリ</t>
    </rPh>
    <phoneticPr fontId="3"/>
  </si>
  <si>
    <t>役　務　の　提　供</t>
    <rPh sb="0" eb="1">
      <t>エキ</t>
    </rPh>
    <rPh sb="2" eb="3">
      <t>ツトム</t>
    </rPh>
    <rPh sb="6" eb="7">
      <t>ツツミ</t>
    </rPh>
    <rPh sb="8" eb="9">
      <t>トモ</t>
    </rPh>
    <phoneticPr fontId="3"/>
  </si>
  <si>
    <t>そ　　の　　他</t>
    <rPh sb="6" eb="7">
      <t>タ</t>
    </rPh>
    <phoneticPr fontId="3"/>
  </si>
  <si>
    <t>様式１へ戻る</t>
  </si>
  <si>
    <t>※ボタンを選択し希望品目を選択してください。</t>
    <rPh sb="5" eb="7">
      <t>センタク</t>
    </rPh>
    <rPh sb="8" eb="10">
      <t>キボウ</t>
    </rPh>
    <rPh sb="10" eb="12">
      <t>ヒンモク</t>
    </rPh>
    <rPh sb="13" eb="15">
      <t>センタク</t>
    </rPh>
    <phoneticPr fontId="3"/>
  </si>
  <si>
    <t>%</t>
    <phoneticPr fontId="3"/>
  </si>
  <si>
    <r>
      <t>ファイルを</t>
    </r>
    <r>
      <rPr>
        <b/>
        <sz val="11"/>
        <color indexed="10"/>
        <rFont val="ＭＳ Ｐゴシック"/>
        <family val="3"/>
        <charset val="128"/>
      </rPr>
      <t xml:space="preserve">提出する際は、ファイル名を </t>
    </r>
    <r>
      <rPr>
        <b/>
        <u/>
        <sz val="11"/>
        <color indexed="10"/>
        <rFont val="ＭＳ Ｐゴシック"/>
        <family val="3"/>
        <charset val="128"/>
      </rPr>
      <t>会社名 + 業種</t>
    </r>
    <r>
      <rPr>
        <b/>
        <sz val="11"/>
        <color indexed="10"/>
        <rFont val="ＭＳ Ｐゴシック"/>
        <family val="3"/>
        <charset val="128"/>
      </rPr>
      <t>　に変更</t>
    </r>
    <r>
      <rPr>
        <sz val="11"/>
        <rFont val="ＭＳ Ｐゴシック"/>
        <family val="3"/>
        <charset val="128"/>
      </rPr>
      <t>してください。</t>
    </r>
    <rPh sb="5" eb="7">
      <t>テイシュツ</t>
    </rPh>
    <rPh sb="9" eb="10">
      <t>サイ</t>
    </rPh>
    <rPh sb="16" eb="17">
      <t>メイ</t>
    </rPh>
    <rPh sb="19" eb="22">
      <t>カイシャメイ</t>
    </rPh>
    <rPh sb="25" eb="27">
      <t>ギョウシュ</t>
    </rPh>
    <rPh sb="29" eb="31">
      <t>ヘンコウ</t>
    </rPh>
    <phoneticPr fontId="3"/>
  </si>
  <si>
    <t>●</t>
    <phoneticPr fontId="3"/>
  </si>
  <si>
    <t>↓</t>
    <phoneticPr fontId="3"/>
  </si>
  <si>
    <t>●</t>
    <phoneticPr fontId="3"/>
  </si>
  <si>
    <t>広野商事(物品).ｘｌｓ</t>
    <rPh sb="2" eb="4">
      <t>ショウジ</t>
    </rPh>
    <rPh sb="5" eb="7">
      <t>ブッピン</t>
    </rPh>
    <phoneticPr fontId="3"/>
  </si>
  <si>
    <t>シートの追加及び削除は行わないでください。</t>
    <rPh sb="4" eb="6">
      <t>ツイカ</t>
    </rPh>
    <rPh sb="6" eb="7">
      <t>オヨ</t>
    </rPh>
    <rPh sb="8" eb="10">
      <t>サクジョ</t>
    </rPh>
    <rPh sb="11" eb="12">
      <t>オコナ</t>
    </rPh>
    <phoneticPr fontId="3"/>
  </si>
  <si>
    <t>　1　「営業所名称」欄には、福島県内に所在する支店等営業所の名称を記載すること。</t>
    <rPh sb="4" eb="7">
      <t>エイギョウショ</t>
    </rPh>
    <rPh sb="7" eb="9">
      <t>メイショウ</t>
    </rPh>
    <rPh sb="10" eb="11">
      <t>ラン</t>
    </rPh>
    <rPh sb="14" eb="16">
      <t>フクシマ</t>
    </rPh>
    <rPh sb="16" eb="18">
      <t>ケンナイ</t>
    </rPh>
    <rPh sb="19" eb="21">
      <t>ショザイ</t>
    </rPh>
    <rPh sb="23" eb="26">
      <t>シテントウ</t>
    </rPh>
    <rPh sb="26" eb="29">
      <t>エイギョウショ</t>
    </rPh>
    <rPh sb="30" eb="32">
      <t>メイショウ</t>
    </rPh>
    <rPh sb="33" eb="35">
      <t>キサイ</t>
    </rPh>
    <phoneticPr fontId="3"/>
  </si>
  <si>
    <t>　2　福島県内に所在する営業所等がない場合には最も近い支店営業所等について記載すること。</t>
    <rPh sb="3" eb="5">
      <t>フクシマ</t>
    </rPh>
    <rPh sb="5" eb="7">
      <t>ケンナイ</t>
    </rPh>
    <rPh sb="8" eb="10">
      <t>ショザイ</t>
    </rPh>
    <rPh sb="12" eb="15">
      <t>エイギョウショ</t>
    </rPh>
    <rPh sb="15" eb="16">
      <t>トウ</t>
    </rPh>
    <rPh sb="19" eb="21">
      <t>バアイ</t>
    </rPh>
    <rPh sb="23" eb="24">
      <t>モット</t>
    </rPh>
    <rPh sb="25" eb="26">
      <t>チカ</t>
    </rPh>
    <rPh sb="27" eb="29">
      <t>シテン</t>
    </rPh>
    <rPh sb="29" eb="32">
      <t>エイギョウショ</t>
    </rPh>
    <rPh sb="32" eb="33">
      <t>トウ</t>
    </rPh>
    <rPh sb="37" eb="39">
      <t>キサイ</t>
    </rPh>
    <phoneticPr fontId="3"/>
  </si>
  <si>
    <t>※　メールのみでは受付できませんので後日、必ず原本を印刷し提出してください。</t>
    <rPh sb="9" eb="11">
      <t>ウケツケ</t>
    </rPh>
    <rPh sb="18" eb="20">
      <t>ゴジツ</t>
    </rPh>
    <rPh sb="21" eb="22">
      <t>カナラ</t>
    </rPh>
    <rPh sb="23" eb="25">
      <t>ゲンポン</t>
    </rPh>
    <rPh sb="26" eb="28">
      <t>インサツ</t>
    </rPh>
    <rPh sb="29" eb="31">
      <t>テイシュツ</t>
    </rPh>
    <phoneticPr fontId="3"/>
  </si>
  <si>
    <t>様式　1-①</t>
    <rPh sb="0" eb="2">
      <t>ヨウシキ</t>
    </rPh>
    <phoneticPr fontId="3"/>
  </si>
  <si>
    <t xml:space="preserve">
④　直前２か年間の
　　年間平均実績高
　　　　　（千円）</t>
    <rPh sb="3" eb="5">
      <t>チョクゼン</t>
    </rPh>
    <rPh sb="7" eb="8">
      <t>トシ</t>
    </rPh>
    <rPh sb="8" eb="9">
      <t>アイダ</t>
    </rPh>
    <rPh sb="13" eb="15">
      <t>ネンカン</t>
    </rPh>
    <rPh sb="15" eb="17">
      <t>ヘイキン</t>
    </rPh>
    <rPh sb="17" eb="19">
      <t>ジッセキ</t>
    </rPh>
    <rPh sb="19" eb="20">
      <t>ダカ</t>
    </rPh>
    <rPh sb="28" eb="30">
      <t>センエン</t>
    </rPh>
    <phoneticPr fontId="3"/>
  </si>
  <si>
    <t>様式 １-②</t>
    <rPh sb="0" eb="2">
      <t>ヨウシキ</t>
    </rPh>
    <phoneticPr fontId="3"/>
  </si>
  <si>
    <t>様式 １-③</t>
    <rPh sb="0" eb="2">
      <t>ヨウシキ</t>
    </rPh>
    <phoneticPr fontId="3"/>
  </si>
  <si>
    <t>入札参加資格申請（物品）.xls</t>
    <rPh sb="0" eb="2">
      <t>ニュウサツ</t>
    </rPh>
    <rPh sb="2" eb="4">
      <t>サンカ</t>
    </rPh>
    <rPh sb="4" eb="6">
      <t>シカク</t>
    </rPh>
    <rPh sb="6" eb="8">
      <t>シンセイ</t>
    </rPh>
    <rPh sb="9" eb="11">
      <t>ブッピン</t>
    </rPh>
    <phoneticPr fontId="3"/>
  </si>
  <si>
    <t>　なお、この申請書及び添付書類の記載事項はすべて事実と相違なく、かつ、地方自治法施行令第167条の4第1項及び第2項のいずれにも該当</t>
    <phoneticPr fontId="3"/>
  </si>
  <si>
    <t>していないことを誓約します。</t>
    <phoneticPr fontId="3"/>
  </si>
  <si>
    <r>
      <t>一般競争（指名競争）参加資格審査申請書</t>
    </r>
    <r>
      <rPr>
        <sz val="11"/>
        <rFont val="ＭＳ 明朝"/>
        <family val="1"/>
        <charset val="128"/>
      </rPr>
      <t>（物品販売・役務提供等）</t>
    </r>
    <rPh sb="0" eb="2">
      <t>イッパン</t>
    </rPh>
    <rPh sb="2" eb="4">
      <t>キョウソウ</t>
    </rPh>
    <rPh sb="5" eb="7">
      <t>シメイ</t>
    </rPh>
    <rPh sb="7" eb="9">
      <t>キョウソウ</t>
    </rPh>
    <rPh sb="10" eb="12">
      <t>サンカ</t>
    </rPh>
    <rPh sb="12" eb="14">
      <t>シカク</t>
    </rPh>
    <rPh sb="14" eb="16">
      <t>シンサ</t>
    </rPh>
    <rPh sb="16" eb="19">
      <t>シンセイショ</t>
    </rPh>
    <rPh sb="20" eb="22">
      <t>ブッピン</t>
    </rPh>
    <rPh sb="22" eb="24">
      <t>ハンバイ</t>
    </rPh>
    <rPh sb="25" eb="27">
      <t>エキム</t>
    </rPh>
    <rPh sb="27" eb="29">
      <t>テイキョウ</t>
    </rPh>
    <rPh sb="29" eb="30">
      <t>トウ</t>
    </rPh>
    <phoneticPr fontId="3"/>
  </si>
  <si>
    <t>入札参加資格審査申請書類チェックリスト</t>
    <rPh sb="0" eb="2">
      <t>ニュウサツ</t>
    </rPh>
    <rPh sb="2" eb="4">
      <t>サンカ</t>
    </rPh>
    <rPh sb="4" eb="6">
      <t>シカク</t>
    </rPh>
    <rPh sb="6" eb="8">
      <t>シンサ</t>
    </rPh>
    <rPh sb="8" eb="11">
      <t>シンセイショ</t>
    </rPh>
    <rPh sb="11" eb="12">
      <t>ルイ</t>
    </rPh>
    <phoneticPr fontId="3"/>
  </si>
  <si>
    <t>申請書を提出する前に必ず確認してください。</t>
    <rPh sb="0" eb="2">
      <t>シンセイ</t>
    </rPh>
    <rPh sb="2" eb="3">
      <t>ショ</t>
    </rPh>
    <rPh sb="4" eb="6">
      <t>テイシュツ</t>
    </rPh>
    <rPh sb="8" eb="9">
      <t>マエ</t>
    </rPh>
    <rPh sb="10" eb="11">
      <t>カナラ</t>
    </rPh>
    <rPh sb="12" eb="14">
      <t>カクニン</t>
    </rPh>
    <phoneticPr fontId="3"/>
  </si>
  <si>
    <t>チェック内容</t>
    <rPh sb="4" eb="6">
      <t>ナイヨウ</t>
    </rPh>
    <phoneticPr fontId="3"/>
  </si>
  <si>
    <t>申請者
確認欄</t>
    <rPh sb="0" eb="3">
      <t>シンセイシャ</t>
    </rPh>
    <rPh sb="4" eb="6">
      <t>カクニン</t>
    </rPh>
    <rPh sb="6" eb="7">
      <t>ラン</t>
    </rPh>
    <phoneticPr fontId="3"/>
  </si>
  <si>
    <t>役　場
確認欄</t>
    <rPh sb="0" eb="1">
      <t>エキ</t>
    </rPh>
    <rPh sb="2" eb="3">
      <t>バ</t>
    </rPh>
    <rPh sb="4" eb="6">
      <t>カクニン</t>
    </rPh>
    <rPh sb="6" eb="7">
      <t>ラン</t>
    </rPh>
    <phoneticPr fontId="3"/>
  </si>
  <si>
    <t>提出書類が下の順序に綴じられている。</t>
    <rPh sb="0" eb="2">
      <t>テイシュツ</t>
    </rPh>
    <rPh sb="2" eb="4">
      <t>ショルイ</t>
    </rPh>
    <rPh sb="5" eb="6">
      <t>シタ</t>
    </rPh>
    <rPh sb="7" eb="9">
      <t>ジュンジョ</t>
    </rPh>
    <rPh sb="10" eb="11">
      <t>ト</t>
    </rPh>
    <phoneticPr fontId="3"/>
  </si>
  <si>
    <t>・入札参加資格申請書チェックリスト</t>
    <rPh sb="1" eb="3">
      <t>ニュウサツ</t>
    </rPh>
    <rPh sb="3" eb="5">
      <t>サンカ</t>
    </rPh>
    <rPh sb="5" eb="7">
      <t>シカク</t>
    </rPh>
    <rPh sb="7" eb="9">
      <t>シンセイ</t>
    </rPh>
    <rPh sb="9" eb="10">
      <t>ショ</t>
    </rPh>
    <phoneticPr fontId="3"/>
  </si>
  <si>
    <t>・入札参加資格申請書（町独自様式）</t>
    <rPh sb="1" eb="3">
      <t>ニュウサツ</t>
    </rPh>
    <rPh sb="3" eb="5">
      <t>サンカ</t>
    </rPh>
    <rPh sb="5" eb="7">
      <t>シカク</t>
    </rPh>
    <rPh sb="7" eb="9">
      <t>シンセイ</t>
    </rPh>
    <rPh sb="9" eb="10">
      <t>ショ</t>
    </rPh>
    <rPh sb="11" eb="12">
      <t>マチ</t>
    </rPh>
    <rPh sb="12" eb="14">
      <t>ドクジ</t>
    </rPh>
    <rPh sb="14" eb="16">
      <t>ヨウシキ</t>
    </rPh>
    <phoneticPr fontId="3"/>
  </si>
  <si>
    <t>・納税証明書（国税）</t>
    <rPh sb="1" eb="3">
      <t>ノウゼイ</t>
    </rPh>
    <rPh sb="3" eb="6">
      <t>ショウメイショ</t>
    </rPh>
    <rPh sb="7" eb="9">
      <t>コクゼイ</t>
    </rPh>
    <phoneticPr fontId="3"/>
  </si>
  <si>
    <t>・納税証明書（町税）　（町内に事業所がある場合のみ）</t>
    <rPh sb="1" eb="3">
      <t>ノウゼイ</t>
    </rPh>
    <rPh sb="3" eb="6">
      <t>ショウメイショ</t>
    </rPh>
    <rPh sb="7" eb="9">
      <t>チョウゼイ</t>
    </rPh>
    <rPh sb="12" eb="14">
      <t>チョウナイ</t>
    </rPh>
    <rPh sb="15" eb="18">
      <t>ジギョウショ</t>
    </rPh>
    <rPh sb="21" eb="23">
      <t>バアイ</t>
    </rPh>
    <phoneticPr fontId="3"/>
  </si>
  <si>
    <t>・財務諸表類</t>
    <rPh sb="1" eb="3">
      <t>ザイム</t>
    </rPh>
    <rPh sb="3" eb="5">
      <t>ショヒョウ</t>
    </rPh>
    <rPh sb="5" eb="6">
      <t>ルイ</t>
    </rPh>
    <phoneticPr fontId="3"/>
  </si>
  <si>
    <t>・登録証明書等（写し）</t>
    <rPh sb="1" eb="3">
      <t>トウロク</t>
    </rPh>
    <rPh sb="3" eb="6">
      <t>ショウメイショ</t>
    </rPh>
    <rPh sb="6" eb="7">
      <t>トウ</t>
    </rPh>
    <rPh sb="8" eb="9">
      <t>ウツ</t>
    </rPh>
    <phoneticPr fontId="3"/>
  </si>
  <si>
    <t>・申請書と電子データが同じ内容になっている。</t>
    <rPh sb="1" eb="3">
      <t>シンセイ</t>
    </rPh>
    <rPh sb="3" eb="4">
      <t>ショ</t>
    </rPh>
    <rPh sb="5" eb="7">
      <t>デンシ</t>
    </rPh>
    <rPh sb="11" eb="12">
      <t>オナ</t>
    </rPh>
    <rPh sb="13" eb="15">
      <t>ナイヨウ</t>
    </rPh>
    <phoneticPr fontId="3"/>
  </si>
  <si>
    <t>（氏名）</t>
    <phoneticPr fontId="3"/>
  </si>
  <si>
    <t>フリガナ</t>
    <phoneticPr fontId="3"/>
  </si>
  <si>
    <t>様式1-①</t>
    <rPh sb="0" eb="2">
      <t>ヨウシキ</t>
    </rPh>
    <phoneticPr fontId="3"/>
  </si>
  <si>
    <t>様式1-②</t>
    <rPh sb="0" eb="2">
      <t>ヨウシキ</t>
    </rPh>
    <phoneticPr fontId="3"/>
  </si>
  <si>
    <t>様式1-③</t>
    <rPh sb="0" eb="2">
      <t>ヨウシキ</t>
    </rPh>
    <phoneticPr fontId="3"/>
  </si>
  <si>
    <t>・営業所一覧表（営業所等に委任する場合のみ）</t>
    <rPh sb="1" eb="4">
      <t>エイギョウショ</t>
    </rPh>
    <rPh sb="4" eb="6">
      <t>イチラン</t>
    </rPh>
    <rPh sb="6" eb="7">
      <t>ヒョウ</t>
    </rPh>
    <rPh sb="8" eb="11">
      <t>エイギョウショ</t>
    </rPh>
    <rPh sb="11" eb="12">
      <t>トウ</t>
    </rPh>
    <rPh sb="13" eb="15">
      <t>イニン</t>
    </rPh>
    <rPh sb="17" eb="19">
      <t>バアイ</t>
    </rPh>
    <phoneticPr fontId="3"/>
  </si>
  <si>
    <t>・履歴事項全部証明書・登記簿謄本（写し）</t>
    <rPh sb="1" eb="3">
      <t>リレキ</t>
    </rPh>
    <rPh sb="3" eb="5">
      <t>ジコウ</t>
    </rPh>
    <rPh sb="5" eb="7">
      <t>ゼンブ</t>
    </rPh>
    <rPh sb="7" eb="10">
      <t>ショウメイショ</t>
    </rPh>
    <rPh sb="11" eb="14">
      <t>トウキボ</t>
    </rPh>
    <rPh sb="14" eb="16">
      <t>トウホン</t>
    </rPh>
    <rPh sb="17" eb="18">
      <t>ウツ</t>
    </rPh>
    <phoneticPr fontId="3"/>
  </si>
  <si>
    <t>次期繰越利益(欠損)金</t>
    <rPh sb="0" eb="2">
      <t>ジキ</t>
    </rPh>
    <rPh sb="2" eb="4">
      <t>クリコシ</t>
    </rPh>
    <rPh sb="4" eb="6">
      <t>リエキ</t>
    </rPh>
    <rPh sb="7" eb="9">
      <t>ケッソン</t>
    </rPh>
    <rPh sb="10" eb="11">
      <t>キン</t>
    </rPh>
    <phoneticPr fontId="3"/>
  </si>
  <si>
    <t>受領書が必要な場合は、返信用封筒（郵便切手貼付、宛先明記）を同封してください。</t>
    <rPh sb="0" eb="3">
      <t>ジュリョウショ</t>
    </rPh>
    <rPh sb="4" eb="6">
      <t>ヒツヨウ</t>
    </rPh>
    <rPh sb="7" eb="9">
      <t>バアイ</t>
    </rPh>
    <rPh sb="11" eb="14">
      <t>ヘンシンヨウ</t>
    </rPh>
    <rPh sb="14" eb="16">
      <t>フウトウ</t>
    </rPh>
    <rPh sb="21" eb="23">
      <t>チョウフ</t>
    </rPh>
    <rPh sb="26" eb="28">
      <t>メイキ</t>
    </rPh>
    <rPh sb="30" eb="32">
      <t>ドウフウ</t>
    </rPh>
    <phoneticPr fontId="3"/>
  </si>
  <si>
    <t>貴社指定の用紙等がある場合は、その用紙等を同封してください。</t>
    <rPh sb="0" eb="2">
      <t>キシャ</t>
    </rPh>
    <rPh sb="2" eb="4">
      <t>シテイ</t>
    </rPh>
    <rPh sb="5" eb="7">
      <t>ヨウシ</t>
    </rPh>
    <rPh sb="7" eb="8">
      <t>トウ</t>
    </rPh>
    <rPh sb="17" eb="19">
      <t>ヨウシ</t>
    </rPh>
    <rPh sb="19" eb="20">
      <t>トウ</t>
    </rPh>
    <rPh sb="21" eb="23">
      <t>ドウフウ</t>
    </rPh>
    <phoneticPr fontId="3"/>
  </si>
  <si>
    <t>Ａ4フラットファイルに綴じている。</t>
    <rPh sb="11" eb="12">
      <t>ト</t>
    </rPh>
    <phoneticPr fontId="3"/>
  </si>
  <si>
    <t>（１）</t>
    <phoneticPr fontId="3"/>
  </si>
  <si>
    <t>入札又は見積並びに契約の締結</t>
    <rPh sb="0" eb="1">
      <t>ニュウサツ</t>
    </rPh>
    <rPh sb="1" eb="2">
      <t>マタ</t>
    </rPh>
    <rPh sb="3" eb="5">
      <t>ミツモリ</t>
    </rPh>
    <rPh sb="5" eb="6">
      <t>ナラ</t>
    </rPh>
    <rPh sb="8" eb="10">
      <t>ケイヤク</t>
    </rPh>
    <rPh sb="11" eb="13">
      <t>テイケツ</t>
    </rPh>
    <phoneticPr fontId="3"/>
  </si>
  <si>
    <t>（２）</t>
  </si>
  <si>
    <t>（３）</t>
  </si>
  <si>
    <t>（４）</t>
  </si>
  <si>
    <t>（５）</t>
  </si>
  <si>
    <t>入札保証金及び契約保証金の納入又は受領</t>
    <rPh sb="0" eb="1">
      <t>ニュウサツ</t>
    </rPh>
    <rPh sb="1" eb="4">
      <t>ホショウキン</t>
    </rPh>
    <rPh sb="4" eb="5">
      <t>オヨ</t>
    </rPh>
    <rPh sb="6" eb="8">
      <t>ケイヤク</t>
    </rPh>
    <rPh sb="8" eb="11">
      <t>ホショウキン</t>
    </rPh>
    <rPh sb="12" eb="14">
      <t>ノウニュウ</t>
    </rPh>
    <rPh sb="14" eb="15">
      <t>マタ</t>
    </rPh>
    <rPh sb="16" eb="18">
      <t>ジュリョウ</t>
    </rPh>
    <phoneticPr fontId="3"/>
  </si>
  <si>
    <t>契約代金額の請求及び受領</t>
    <rPh sb="0" eb="2">
      <t>ケイヤクダイ</t>
    </rPh>
    <rPh sb="2" eb="4">
      <t>キンガク</t>
    </rPh>
    <rPh sb="5" eb="7">
      <t>セイキュウ</t>
    </rPh>
    <rPh sb="7" eb="8">
      <t>オヨ</t>
    </rPh>
    <rPh sb="9" eb="11">
      <t>ジュリョウ</t>
    </rPh>
    <phoneticPr fontId="3"/>
  </si>
  <si>
    <t>復代理人の選任及び解任</t>
    <rPh sb="0" eb="3">
      <t>ダイリニン</t>
    </rPh>
    <rPh sb="4" eb="6">
      <t>センニン</t>
    </rPh>
    <rPh sb="6" eb="7">
      <t>オヨ</t>
    </rPh>
    <rPh sb="8" eb="10">
      <t>カイニン</t>
    </rPh>
    <phoneticPr fontId="3"/>
  </si>
  <si>
    <t>その他の契約締結及び履行に関する一切の権限</t>
    <rPh sb="1" eb="2">
      <t>タ</t>
    </rPh>
    <rPh sb="3" eb="5">
      <t>ケイヤク</t>
    </rPh>
    <rPh sb="5" eb="7">
      <t>テイケツ</t>
    </rPh>
    <rPh sb="7" eb="8">
      <t>オヨ</t>
    </rPh>
    <rPh sb="9" eb="11">
      <t>リコウ</t>
    </rPh>
    <rPh sb="12" eb="13">
      <t>カン</t>
    </rPh>
    <rPh sb="15" eb="17">
      <t>イッサイ</t>
    </rPh>
    <rPh sb="18" eb="20">
      <t>ケンゲン</t>
    </rPh>
    <phoneticPr fontId="3"/>
  </si>
  <si>
    <t>・ＣＤ等の電子データを入札申請用フォルダにコピー</t>
    <rPh sb="3" eb="4">
      <t>トウ</t>
    </rPh>
    <rPh sb="5" eb="7">
      <t>デンシ</t>
    </rPh>
    <rPh sb="11" eb="13">
      <t>ニュウサツ</t>
    </rPh>
    <rPh sb="13" eb="16">
      <t>シンセイヨウ</t>
    </rPh>
    <phoneticPr fontId="3"/>
  </si>
  <si>
    <t>自動車類</t>
    <rPh sb="0" eb="3">
      <t>ジドウシャ</t>
    </rPh>
    <rPh sb="3" eb="4">
      <t>ルイ</t>
    </rPh>
    <phoneticPr fontId="2"/>
  </si>
  <si>
    <t>品目</t>
    <rPh sb="0" eb="2">
      <t>ヒンモク</t>
    </rPh>
    <phoneticPr fontId="47"/>
  </si>
  <si>
    <t>印刷製本業</t>
    <rPh sb="0" eb="2">
      <t>インサツ</t>
    </rPh>
    <rPh sb="2" eb="4">
      <t>セイホン</t>
    </rPh>
    <rPh sb="4" eb="5">
      <t>ギョウ</t>
    </rPh>
    <phoneticPr fontId="47"/>
  </si>
  <si>
    <t>一般印刷</t>
    <rPh sb="0" eb="2">
      <t>イッパン</t>
    </rPh>
    <rPh sb="2" eb="4">
      <t>インサツ</t>
    </rPh>
    <phoneticPr fontId="47"/>
  </si>
  <si>
    <t>フォーム印刷</t>
    <rPh sb="4" eb="6">
      <t>インサツ</t>
    </rPh>
    <phoneticPr fontId="47"/>
  </si>
  <si>
    <t>地図印刷</t>
    <rPh sb="0" eb="2">
      <t>チズ</t>
    </rPh>
    <rPh sb="2" eb="4">
      <t>インサツ</t>
    </rPh>
    <phoneticPr fontId="47"/>
  </si>
  <si>
    <t>特殊印刷</t>
    <rPh sb="0" eb="2">
      <t>トクシュ</t>
    </rPh>
    <rPh sb="2" eb="4">
      <t>インサツ</t>
    </rPh>
    <phoneticPr fontId="47"/>
  </si>
  <si>
    <t>製本・製版</t>
    <rPh sb="0" eb="2">
      <t>セイホン</t>
    </rPh>
    <rPh sb="3" eb="5">
      <t>セイハン</t>
    </rPh>
    <phoneticPr fontId="47"/>
  </si>
  <si>
    <t>家具類</t>
    <rPh sb="0" eb="3">
      <t>カグルイ</t>
    </rPh>
    <phoneticPr fontId="47"/>
  </si>
  <si>
    <t>事務用家具</t>
    <rPh sb="0" eb="3">
      <t>ジムヨウ</t>
    </rPh>
    <rPh sb="3" eb="5">
      <t>カグ</t>
    </rPh>
    <phoneticPr fontId="47"/>
  </si>
  <si>
    <t>学校用家具</t>
    <rPh sb="0" eb="2">
      <t>ガッコウ</t>
    </rPh>
    <rPh sb="2" eb="3">
      <t>ヨウ</t>
    </rPh>
    <rPh sb="3" eb="5">
      <t>カグ</t>
    </rPh>
    <phoneticPr fontId="47"/>
  </si>
  <si>
    <t>一般家具</t>
    <rPh sb="0" eb="2">
      <t>イッパン</t>
    </rPh>
    <rPh sb="2" eb="4">
      <t>カグ</t>
    </rPh>
    <phoneticPr fontId="47"/>
  </si>
  <si>
    <t>室内装飾品</t>
    <rPh sb="0" eb="2">
      <t>シツナイ</t>
    </rPh>
    <rPh sb="2" eb="5">
      <t>ソウショクヒン</t>
    </rPh>
    <phoneticPr fontId="47"/>
  </si>
  <si>
    <t>文具・事務用品</t>
    <rPh sb="0" eb="2">
      <t>ブング</t>
    </rPh>
    <rPh sb="3" eb="5">
      <t>ジム</t>
    </rPh>
    <rPh sb="5" eb="7">
      <t>ヨウヒン</t>
    </rPh>
    <phoneticPr fontId="47"/>
  </si>
  <si>
    <t>用紙類</t>
    <rPh sb="0" eb="2">
      <t>ヨウシ</t>
    </rPh>
    <rPh sb="2" eb="3">
      <t>ルイ</t>
    </rPh>
    <phoneticPr fontId="47"/>
  </si>
  <si>
    <t>文具</t>
    <rPh sb="0" eb="2">
      <t>ブング</t>
    </rPh>
    <phoneticPr fontId="47"/>
  </si>
  <si>
    <t>事務機器</t>
    <rPh sb="0" eb="2">
      <t>ジム</t>
    </rPh>
    <rPh sb="2" eb="4">
      <t>キキ</t>
    </rPh>
    <phoneticPr fontId="47"/>
  </si>
  <si>
    <t>電算用品</t>
    <rPh sb="0" eb="2">
      <t>デンサン</t>
    </rPh>
    <rPh sb="2" eb="4">
      <t>ヨウヒン</t>
    </rPh>
    <phoneticPr fontId="47"/>
  </si>
  <si>
    <t>教材・図書・運動具類</t>
    <rPh sb="0" eb="2">
      <t>キョウザイ</t>
    </rPh>
    <rPh sb="3" eb="5">
      <t>トショ</t>
    </rPh>
    <rPh sb="6" eb="9">
      <t>ウンドウグ</t>
    </rPh>
    <rPh sb="9" eb="10">
      <t>ルイ</t>
    </rPh>
    <phoneticPr fontId="47"/>
  </si>
  <si>
    <t>学校用品</t>
    <rPh sb="0" eb="2">
      <t>ガッコウ</t>
    </rPh>
    <rPh sb="2" eb="4">
      <t>ヨウヒン</t>
    </rPh>
    <phoneticPr fontId="47"/>
  </si>
  <si>
    <t>保育用品</t>
    <rPh sb="0" eb="2">
      <t>ホイク</t>
    </rPh>
    <rPh sb="2" eb="4">
      <t>ヨウヒン</t>
    </rPh>
    <phoneticPr fontId="47"/>
  </si>
  <si>
    <t>図書</t>
    <rPh sb="0" eb="2">
      <t>トショ</t>
    </rPh>
    <phoneticPr fontId="47"/>
  </si>
  <si>
    <t>運動用具</t>
    <rPh sb="0" eb="2">
      <t>ウンドウ</t>
    </rPh>
    <rPh sb="2" eb="4">
      <t>ヨウグ</t>
    </rPh>
    <phoneticPr fontId="47"/>
  </si>
  <si>
    <t>視聴覚機器</t>
    <rPh sb="0" eb="3">
      <t>シチョウカク</t>
    </rPh>
    <rPh sb="3" eb="5">
      <t>キキ</t>
    </rPh>
    <phoneticPr fontId="47"/>
  </si>
  <si>
    <t>楽器</t>
    <rPh sb="0" eb="2">
      <t>ガッキ</t>
    </rPh>
    <phoneticPr fontId="47"/>
  </si>
  <si>
    <t>ミシン・時計</t>
    <rPh sb="4" eb="6">
      <t>トケイ</t>
    </rPh>
    <phoneticPr fontId="47"/>
  </si>
  <si>
    <t>日用品・雑貨類</t>
    <rPh sb="0" eb="3">
      <t>ニチヨウヒン</t>
    </rPh>
    <rPh sb="4" eb="7">
      <t>ザッカルイ</t>
    </rPh>
    <phoneticPr fontId="47"/>
  </si>
  <si>
    <t>衣服</t>
    <rPh sb="0" eb="2">
      <t>イフク</t>
    </rPh>
    <phoneticPr fontId="47"/>
  </si>
  <si>
    <t>寝具</t>
    <rPh sb="0" eb="2">
      <t>シング</t>
    </rPh>
    <phoneticPr fontId="47"/>
  </si>
  <si>
    <t>日用雑貨</t>
    <rPh sb="0" eb="2">
      <t>ニチヨウ</t>
    </rPh>
    <rPh sb="2" eb="4">
      <t>ザッカ</t>
    </rPh>
    <phoneticPr fontId="47"/>
  </si>
  <si>
    <t>塗装用品</t>
    <rPh sb="0" eb="2">
      <t>トソウ</t>
    </rPh>
    <rPh sb="2" eb="4">
      <t>ヨウヒン</t>
    </rPh>
    <phoneticPr fontId="47"/>
  </si>
  <si>
    <t>陶磁器・漆器</t>
    <rPh sb="0" eb="3">
      <t>トウジキ</t>
    </rPh>
    <rPh sb="4" eb="6">
      <t>シッキ</t>
    </rPh>
    <phoneticPr fontId="47"/>
  </si>
  <si>
    <t>靴・かばん</t>
    <rPh sb="0" eb="1">
      <t>クツ</t>
    </rPh>
    <phoneticPr fontId="47"/>
  </si>
  <si>
    <t>機械器具類</t>
    <rPh sb="0" eb="2">
      <t>キカイ</t>
    </rPh>
    <rPh sb="2" eb="5">
      <t>キグルイ</t>
    </rPh>
    <phoneticPr fontId="47"/>
  </si>
  <si>
    <t>計測機器</t>
    <rPh sb="0" eb="2">
      <t>ケイソク</t>
    </rPh>
    <rPh sb="2" eb="4">
      <t>キキ</t>
    </rPh>
    <phoneticPr fontId="47"/>
  </si>
  <si>
    <t>建設機械</t>
    <rPh sb="0" eb="2">
      <t>ケンセツ</t>
    </rPh>
    <rPh sb="2" eb="4">
      <t>キカイ</t>
    </rPh>
    <phoneticPr fontId="47"/>
  </si>
  <si>
    <t>農業機械</t>
    <rPh sb="0" eb="2">
      <t>ノウギョウ</t>
    </rPh>
    <rPh sb="2" eb="4">
      <t>キカイ</t>
    </rPh>
    <phoneticPr fontId="47"/>
  </si>
  <si>
    <t>厨房機器</t>
    <rPh sb="0" eb="2">
      <t>チュウボウ</t>
    </rPh>
    <rPh sb="2" eb="4">
      <t>キキ</t>
    </rPh>
    <phoneticPr fontId="47"/>
  </si>
  <si>
    <t>ガス石油機器</t>
    <rPh sb="2" eb="4">
      <t>セキユ</t>
    </rPh>
    <rPh sb="4" eb="6">
      <t>キキ</t>
    </rPh>
    <phoneticPr fontId="47"/>
  </si>
  <si>
    <t>一般産業機器</t>
    <rPh sb="0" eb="2">
      <t>イッパン</t>
    </rPh>
    <rPh sb="2" eb="4">
      <t>サンギョウ</t>
    </rPh>
    <rPh sb="4" eb="6">
      <t>キキ</t>
    </rPh>
    <phoneticPr fontId="47"/>
  </si>
  <si>
    <t>衛生環境機器</t>
    <rPh sb="0" eb="2">
      <t>エイセイ</t>
    </rPh>
    <rPh sb="2" eb="4">
      <t>カンキョウ</t>
    </rPh>
    <rPh sb="4" eb="6">
      <t>キキ</t>
    </rPh>
    <phoneticPr fontId="47"/>
  </si>
  <si>
    <t>自動車類</t>
    <rPh sb="0" eb="3">
      <t>ジドウシャ</t>
    </rPh>
    <rPh sb="3" eb="4">
      <t>ルイ</t>
    </rPh>
    <phoneticPr fontId="47"/>
  </si>
  <si>
    <t>自動車</t>
    <rPh sb="0" eb="3">
      <t>ジドウシャ</t>
    </rPh>
    <phoneticPr fontId="47"/>
  </si>
  <si>
    <t>特殊車両</t>
    <rPh sb="0" eb="2">
      <t>トクシュ</t>
    </rPh>
    <rPh sb="2" eb="4">
      <t>シャリョウ</t>
    </rPh>
    <phoneticPr fontId="47"/>
  </si>
  <si>
    <t>二輪車</t>
    <rPh sb="0" eb="3">
      <t>ニリンシャ</t>
    </rPh>
    <phoneticPr fontId="47"/>
  </si>
  <si>
    <t>自動車部品</t>
    <rPh sb="0" eb="3">
      <t>ジドウシャ</t>
    </rPh>
    <rPh sb="3" eb="5">
      <t>ブヒン</t>
    </rPh>
    <phoneticPr fontId="47"/>
  </si>
  <si>
    <t>看板類</t>
    <rPh sb="0" eb="3">
      <t>カンバンルイ</t>
    </rPh>
    <phoneticPr fontId="47"/>
  </si>
  <si>
    <t>表示板</t>
    <rPh sb="0" eb="3">
      <t>ヒョウジバン</t>
    </rPh>
    <phoneticPr fontId="47"/>
  </si>
  <si>
    <t>看板</t>
    <rPh sb="0" eb="2">
      <t>カンバン</t>
    </rPh>
    <phoneticPr fontId="47"/>
  </si>
  <si>
    <t>展示品</t>
    <rPh sb="0" eb="3">
      <t>テンジヒン</t>
    </rPh>
    <phoneticPr fontId="47"/>
  </si>
  <si>
    <t>消防用品・選挙用品類</t>
    <rPh sb="0" eb="2">
      <t>ショウボウ</t>
    </rPh>
    <rPh sb="2" eb="4">
      <t>ヨウヒン</t>
    </rPh>
    <rPh sb="5" eb="7">
      <t>センキョ</t>
    </rPh>
    <rPh sb="7" eb="9">
      <t>ヨウヒン</t>
    </rPh>
    <rPh sb="9" eb="10">
      <t>ルイ</t>
    </rPh>
    <phoneticPr fontId="47"/>
  </si>
  <si>
    <t>消防防災器具</t>
    <rPh sb="0" eb="2">
      <t>ショウボウ</t>
    </rPh>
    <rPh sb="2" eb="4">
      <t>ボウサイ</t>
    </rPh>
    <rPh sb="4" eb="6">
      <t>キグ</t>
    </rPh>
    <phoneticPr fontId="47"/>
  </si>
  <si>
    <t>消防防災用品</t>
    <rPh sb="0" eb="2">
      <t>ショウボウ</t>
    </rPh>
    <rPh sb="2" eb="4">
      <t>ボウサイ</t>
    </rPh>
    <rPh sb="4" eb="6">
      <t>ヨウヒン</t>
    </rPh>
    <phoneticPr fontId="47"/>
  </si>
  <si>
    <t>交通安全用品</t>
    <rPh sb="0" eb="2">
      <t>コウツウ</t>
    </rPh>
    <rPh sb="2" eb="4">
      <t>アンゼン</t>
    </rPh>
    <rPh sb="4" eb="6">
      <t>ヨウヒン</t>
    </rPh>
    <phoneticPr fontId="47"/>
  </si>
  <si>
    <t>選挙用品</t>
    <rPh sb="0" eb="2">
      <t>センキョ</t>
    </rPh>
    <rPh sb="2" eb="4">
      <t>ヨウヒン</t>
    </rPh>
    <phoneticPr fontId="47"/>
  </si>
  <si>
    <t>家電・通信類</t>
    <rPh sb="0" eb="2">
      <t>カデン</t>
    </rPh>
    <rPh sb="3" eb="5">
      <t>ツウシン</t>
    </rPh>
    <rPh sb="5" eb="6">
      <t>ルイ</t>
    </rPh>
    <phoneticPr fontId="47"/>
  </si>
  <si>
    <t>家電製品</t>
    <rPh sb="0" eb="2">
      <t>カデン</t>
    </rPh>
    <rPh sb="2" eb="4">
      <t>セイヒン</t>
    </rPh>
    <phoneticPr fontId="47"/>
  </si>
  <si>
    <t>情報処理機器</t>
    <rPh sb="0" eb="2">
      <t>ジョウホウ</t>
    </rPh>
    <rPh sb="2" eb="4">
      <t>ショリ</t>
    </rPh>
    <rPh sb="4" eb="6">
      <t>キキ</t>
    </rPh>
    <phoneticPr fontId="47"/>
  </si>
  <si>
    <t>医療材料</t>
    <rPh sb="0" eb="2">
      <t>イリョウ</t>
    </rPh>
    <rPh sb="2" eb="4">
      <t>ザイリョウ</t>
    </rPh>
    <phoneticPr fontId="47"/>
  </si>
  <si>
    <t>薬品</t>
    <rPh sb="0" eb="2">
      <t>ヤクヒン</t>
    </rPh>
    <phoneticPr fontId="47"/>
  </si>
  <si>
    <t>医療福祉器材</t>
    <rPh sb="0" eb="2">
      <t>イリョウ</t>
    </rPh>
    <rPh sb="2" eb="4">
      <t>フクシ</t>
    </rPh>
    <rPh sb="4" eb="6">
      <t>キザイ</t>
    </rPh>
    <phoneticPr fontId="47"/>
  </si>
  <si>
    <t>防疫剤</t>
    <rPh sb="0" eb="3">
      <t>ボウエキザイ</t>
    </rPh>
    <phoneticPr fontId="47"/>
  </si>
  <si>
    <t>燃料</t>
    <rPh sb="0" eb="2">
      <t>ネンリョウ</t>
    </rPh>
    <phoneticPr fontId="47"/>
  </si>
  <si>
    <t>写真・表彰・記念品類</t>
    <rPh sb="0" eb="2">
      <t>シャシン</t>
    </rPh>
    <rPh sb="3" eb="5">
      <t>ヒョウショウ</t>
    </rPh>
    <rPh sb="6" eb="9">
      <t>キネンヒン</t>
    </rPh>
    <rPh sb="9" eb="10">
      <t>ルイ</t>
    </rPh>
    <phoneticPr fontId="47"/>
  </si>
  <si>
    <t>写真</t>
    <rPh sb="0" eb="2">
      <t>シャシン</t>
    </rPh>
    <phoneticPr fontId="47"/>
  </si>
  <si>
    <t>表彰用品</t>
    <rPh sb="0" eb="2">
      <t>ヒョウショウ</t>
    </rPh>
    <rPh sb="2" eb="4">
      <t>ヨウヒン</t>
    </rPh>
    <phoneticPr fontId="47"/>
  </si>
  <si>
    <t>記念品</t>
    <rPh sb="0" eb="3">
      <t>キネンヒン</t>
    </rPh>
    <phoneticPr fontId="47"/>
  </si>
  <si>
    <t>資材類</t>
    <rPh sb="0" eb="3">
      <t>シザイルイ</t>
    </rPh>
    <phoneticPr fontId="47"/>
  </si>
  <si>
    <t>骨材料</t>
    <rPh sb="0" eb="2">
      <t>コツザイ</t>
    </rPh>
    <rPh sb="2" eb="3">
      <t>リョウ</t>
    </rPh>
    <phoneticPr fontId="47"/>
  </si>
  <si>
    <t>鉄類等</t>
    <rPh sb="0" eb="1">
      <t>テツ</t>
    </rPh>
    <rPh sb="1" eb="2">
      <t>ルイ</t>
    </rPh>
    <rPh sb="2" eb="3">
      <t>トウ</t>
    </rPh>
    <phoneticPr fontId="47"/>
  </si>
  <si>
    <t>木材等</t>
    <rPh sb="0" eb="2">
      <t>モクザイ</t>
    </rPh>
    <rPh sb="2" eb="3">
      <t>トウ</t>
    </rPh>
    <phoneticPr fontId="47"/>
  </si>
  <si>
    <t>CO製品</t>
    <rPh sb="2" eb="4">
      <t>セイヒン</t>
    </rPh>
    <phoneticPr fontId="47"/>
  </si>
  <si>
    <t>建築資材</t>
    <rPh sb="0" eb="2">
      <t>ケンチク</t>
    </rPh>
    <rPh sb="2" eb="4">
      <t>シザイ</t>
    </rPh>
    <phoneticPr fontId="47"/>
  </si>
  <si>
    <t>電気資材</t>
    <rPh sb="0" eb="2">
      <t>デンキ</t>
    </rPh>
    <rPh sb="2" eb="4">
      <t>シザイ</t>
    </rPh>
    <phoneticPr fontId="47"/>
  </si>
  <si>
    <t>機械資材</t>
    <rPh sb="0" eb="2">
      <t>キカイ</t>
    </rPh>
    <rPh sb="2" eb="4">
      <t>シザイ</t>
    </rPh>
    <phoneticPr fontId="47"/>
  </si>
  <si>
    <t>植木等</t>
    <rPh sb="0" eb="2">
      <t>ウエキ</t>
    </rPh>
    <rPh sb="2" eb="3">
      <t>トウ</t>
    </rPh>
    <phoneticPr fontId="47"/>
  </si>
  <si>
    <t>食品類</t>
    <rPh sb="0" eb="2">
      <t>ショクヒン</t>
    </rPh>
    <rPh sb="2" eb="3">
      <t>ルイ</t>
    </rPh>
    <phoneticPr fontId="47"/>
  </si>
  <si>
    <t>一般食品</t>
    <rPh sb="0" eb="2">
      <t>イッパン</t>
    </rPh>
    <rPh sb="2" eb="4">
      <t>ショクヒン</t>
    </rPh>
    <phoneticPr fontId="47"/>
  </si>
  <si>
    <t>弁当</t>
    <rPh sb="0" eb="2">
      <t>ベントウ</t>
    </rPh>
    <phoneticPr fontId="47"/>
  </si>
  <si>
    <t>飲料</t>
    <rPh sb="0" eb="2">
      <t>インリョウ</t>
    </rPh>
    <phoneticPr fontId="47"/>
  </si>
  <si>
    <t>菓子</t>
    <rPh sb="0" eb="2">
      <t>カシ</t>
    </rPh>
    <phoneticPr fontId="47"/>
  </si>
  <si>
    <t>コンピュータソフト</t>
    <phoneticPr fontId="47"/>
  </si>
  <si>
    <t>希望</t>
    <rPh sb="0" eb="2">
      <t>キボウ</t>
    </rPh>
    <phoneticPr fontId="3"/>
  </si>
  <si>
    <t>コード</t>
    <phoneticPr fontId="47"/>
  </si>
  <si>
    <t>○</t>
    <phoneticPr fontId="3"/>
  </si>
  <si>
    <t>※　希望する項目に「○」を入力してください。</t>
    <rPh sb="2" eb="4">
      <t>キボウ</t>
    </rPh>
    <rPh sb="6" eb="8">
      <t>コウモク</t>
    </rPh>
    <rPh sb="13" eb="15">
      <t>ニュウリョク</t>
    </rPh>
    <phoneticPr fontId="3"/>
  </si>
  <si>
    <t>不要品買受け</t>
    <rPh sb="0" eb="3">
      <t>フヨウヒン</t>
    </rPh>
    <rPh sb="3" eb="4">
      <t>カ</t>
    </rPh>
    <rPh sb="4" eb="5">
      <t>ウ</t>
    </rPh>
    <phoneticPr fontId="2"/>
  </si>
  <si>
    <t>紙類</t>
    <rPh sb="0" eb="1">
      <t>カミ</t>
    </rPh>
    <rPh sb="1" eb="2">
      <t>ルイ</t>
    </rPh>
    <phoneticPr fontId="2"/>
  </si>
  <si>
    <t>金属類</t>
    <rPh sb="0" eb="3">
      <t>キンゾクルイ</t>
    </rPh>
    <phoneticPr fontId="2"/>
  </si>
  <si>
    <t>繊維類</t>
    <rPh sb="0" eb="3">
      <t>センイルイ</t>
    </rPh>
    <phoneticPr fontId="2"/>
  </si>
  <si>
    <t>ガラス類</t>
    <rPh sb="3" eb="4">
      <t>ルイ</t>
    </rPh>
    <phoneticPr fontId="2"/>
  </si>
  <si>
    <t>立木類</t>
    <rPh sb="0" eb="2">
      <t>タチキ</t>
    </rPh>
    <rPh sb="2" eb="3">
      <t>ルイ</t>
    </rPh>
    <phoneticPr fontId="2"/>
  </si>
  <si>
    <t>リース・レンタル類</t>
    <rPh sb="8" eb="9">
      <t>ルイ</t>
    </rPh>
    <phoneticPr fontId="47"/>
  </si>
  <si>
    <t>総合物品リース</t>
    <rPh sb="0" eb="2">
      <t>ソウゴウ</t>
    </rPh>
    <rPh sb="2" eb="4">
      <t>ブッピン</t>
    </rPh>
    <phoneticPr fontId="47"/>
  </si>
  <si>
    <t>OA機器リース</t>
    <rPh sb="2" eb="4">
      <t>キキ</t>
    </rPh>
    <phoneticPr fontId="47"/>
  </si>
  <si>
    <t>事務機器リース</t>
    <rPh sb="0" eb="2">
      <t>ジム</t>
    </rPh>
    <rPh sb="2" eb="4">
      <t>キキ</t>
    </rPh>
    <phoneticPr fontId="47"/>
  </si>
  <si>
    <t>福祉機器リース</t>
    <rPh sb="0" eb="2">
      <t>フクシ</t>
    </rPh>
    <rPh sb="2" eb="4">
      <t>キキ</t>
    </rPh>
    <phoneticPr fontId="47"/>
  </si>
  <si>
    <t>寝具リース</t>
    <rPh sb="0" eb="2">
      <t>シング</t>
    </rPh>
    <phoneticPr fontId="47"/>
  </si>
  <si>
    <t>清掃用具リース</t>
    <rPh sb="0" eb="2">
      <t>セイソウ</t>
    </rPh>
    <rPh sb="2" eb="4">
      <t>ヨウグ</t>
    </rPh>
    <phoneticPr fontId="47"/>
  </si>
  <si>
    <t>建設機械リース</t>
    <rPh sb="0" eb="2">
      <t>ケンセツ</t>
    </rPh>
    <rPh sb="2" eb="4">
      <t>キカイ</t>
    </rPh>
    <phoneticPr fontId="47"/>
  </si>
  <si>
    <t>自動車リース</t>
    <rPh sb="0" eb="3">
      <t>ジドウシャ</t>
    </rPh>
    <phoneticPr fontId="47"/>
  </si>
  <si>
    <t>仮設建物リース</t>
    <rPh sb="0" eb="2">
      <t>カセツ</t>
    </rPh>
    <rPh sb="2" eb="4">
      <t>タテモノ</t>
    </rPh>
    <phoneticPr fontId="47"/>
  </si>
  <si>
    <t>植栽等リース</t>
    <rPh sb="0" eb="2">
      <t>ショクサイ</t>
    </rPh>
    <rPh sb="2" eb="3">
      <t>トウ</t>
    </rPh>
    <phoneticPr fontId="47"/>
  </si>
  <si>
    <t>建物清掃・管理業務</t>
    <rPh sb="0" eb="2">
      <t>タテモノ</t>
    </rPh>
    <rPh sb="2" eb="4">
      <t>セイソウ</t>
    </rPh>
    <rPh sb="5" eb="7">
      <t>カンリ</t>
    </rPh>
    <rPh sb="7" eb="9">
      <t>ギョウム</t>
    </rPh>
    <phoneticPr fontId="47"/>
  </si>
  <si>
    <t>建物清掃</t>
    <rPh sb="0" eb="2">
      <t>タテモノ</t>
    </rPh>
    <rPh sb="2" eb="4">
      <t>セイソウ</t>
    </rPh>
    <phoneticPr fontId="47"/>
  </si>
  <si>
    <t>建物環境衛生</t>
    <rPh sb="0" eb="2">
      <t>タテモノ</t>
    </rPh>
    <rPh sb="2" eb="4">
      <t>カンキョウ</t>
    </rPh>
    <rPh sb="4" eb="6">
      <t>エイセイ</t>
    </rPh>
    <phoneticPr fontId="47"/>
  </si>
  <si>
    <t>警備</t>
    <rPh sb="0" eb="2">
      <t>ケイビ</t>
    </rPh>
    <phoneticPr fontId="47"/>
  </si>
  <si>
    <t>設備保守点検・運転管理業務</t>
    <rPh sb="0" eb="2">
      <t>セツビ</t>
    </rPh>
    <rPh sb="2" eb="4">
      <t>ホシュ</t>
    </rPh>
    <rPh sb="4" eb="6">
      <t>テンケン</t>
    </rPh>
    <rPh sb="7" eb="9">
      <t>ウンテン</t>
    </rPh>
    <rPh sb="9" eb="11">
      <t>カンリ</t>
    </rPh>
    <rPh sb="11" eb="13">
      <t>ギョウム</t>
    </rPh>
    <phoneticPr fontId="47"/>
  </si>
  <si>
    <t>電気・電話設備</t>
    <rPh sb="0" eb="2">
      <t>デンキ</t>
    </rPh>
    <rPh sb="3" eb="5">
      <t>デンワ</t>
    </rPh>
    <rPh sb="5" eb="7">
      <t>セツビ</t>
    </rPh>
    <phoneticPr fontId="47"/>
  </si>
  <si>
    <t>電気工作物保安管理</t>
    <rPh sb="0" eb="2">
      <t>デンキ</t>
    </rPh>
    <rPh sb="2" eb="5">
      <t>コウサクブツ</t>
    </rPh>
    <rPh sb="5" eb="7">
      <t>ホアン</t>
    </rPh>
    <rPh sb="7" eb="9">
      <t>カンリ</t>
    </rPh>
    <phoneticPr fontId="47"/>
  </si>
  <si>
    <t>昇降機設備</t>
    <rPh sb="0" eb="3">
      <t>ショウコウキ</t>
    </rPh>
    <rPh sb="3" eb="5">
      <t>セツビ</t>
    </rPh>
    <phoneticPr fontId="47"/>
  </si>
  <si>
    <t>自動ドア設備</t>
    <rPh sb="0" eb="2">
      <t>ジドウ</t>
    </rPh>
    <rPh sb="4" eb="6">
      <t>セツビ</t>
    </rPh>
    <phoneticPr fontId="47"/>
  </si>
  <si>
    <t>消防設備</t>
    <rPh sb="0" eb="2">
      <t>ショウボウ</t>
    </rPh>
    <rPh sb="2" eb="4">
      <t>セツビ</t>
    </rPh>
    <phoneticPr fontId="47"/>
  </si>
  <si>
    <t>給排水衛生</t>
    <rPh sb="0" eb="3">
      <t>キュウハイスイ</t>
    </rPh>
    <rPh sb="3" eb="5">
      <t>エイセイ</t>
    </rPh>
    <phoneticPr fontId="47"/>
  </si>
  <si>
    <t>浄化槽</t>
    <rPh sb="0" eb="3">
      <t>ジョウカソウ</t>
    </rPh>
    <phoneticPr fontId="47"/>
  </si>
  <si>
    <t>空調設備</t>
    <rPh sb="0" eb="2">
      <t>クウチョウ</t>
    </rPh>
    <rPh sb="2" eb="4">
      <t>セツビ</t>
    </rPh>
    <phoneticPr fontId="47"/>
  </si>
  <si>
    <t>ボイラー設備</t>
    <rPh sb="4" eb="6">
      <t>セツビ</t>
    </rPh>
    <phoneticPr fontId="47"/>
  </si>
  <si>
    <t>ポンプ設備</t>
    <rPh sb="3" eb="5">
      <t>セツビ</t>
    </rPh>
    <phoneticPr fontId="47"/>
  </si>
  <si>
    <t>通信設備</t>
    <rPh sb="0" eb="2">
      <t>ツウシン</t>
    </rPh>
    <rPh sb="2" eb="4">
      <t>セツビ</t>
    </rPh>
    <phoneticPr fontId="47"/>
  </si>
  <si>
    <t>住宅機器</t>
    <rPh sb="0" eb="2">
      <t>ジュウタク</t>
    </rPh>
    <rPh sb="2" eb="4">
      <t>キキ</t>
    </rPh>
    <phoneticPr fontId="47"/>
  </si>
  <si>
    <t>遊具</t>
    <rPh sb="0" eb="2">
      <t>ユウグ</t>
    </rPh>
    <phoneticPr fontId="47"/>
  </si>
  <si>
    <t>下水道処理施設等運転管理</t>
    <rPh sb="0" eb="3">
      <t>ゲスイドウ</t>
    </rPh>
    <rPh sb="3" eb="5">
      <t>ショリ</t>
    </rPh>
    <rPh sb="5" eb="7">
      <t>シセツ</t>
    </rPh>
    <rPh sb="7" eb="8">
      <t>トウ</t>
    </rPh>
    <rPh sb="8" eb="10">
      <t>ウンテン</t>
    </rPh>
    <rPh sb="10" eb="12">
      <t>カンリ</t>
    </rPh>
    <phoneticPr fontId="47"/>
  </si>
  <si>
    <t>調査・分析・測定業務</t>
    <rPh sb="0" eb="2">
      <t>チョウサ</t>
    </rPh>
    <rPh sb="3" eb="5">
      <t>ブンセキ</t>
    </rPh>
    <rPh sb="6" eb="8">
      <t>ソクテイ</t>
    </rPh>
    <rPh sb="8" eb="10">
      <t>ギョウム</t>
    </rPh>
    <phoneticPr fontId="47"/>
  </si>
  <si>
    <t>世論調査</t>
    <rPh sb="0" eb="2">
      <t>ヨロン</t>
    </rPh>
    <rPh sb="2" eb="4">
      <t>チョウサ</t>
    </rPh>
    <phoneticPr fontId="47"/>
  </si>
  <si>
    <t>経済調査</t>
    <rPh sb="0" eb="2">
      <t>ケイザイ</t>
    </rPh>
    <rPh sb="2" eb="4">
      <t>チョウサ</t>
    </rPh>
    <phoneticPr fontId="47"/>
  </si>
  <si>
    <t>環境公害調査</t>
    <rPh sb="0" eb="2">
      <t>カンキョウ</t>
    </rPh>
    <rPh sb="2" eb="4">
      <t>コウガイ</t>
    </rPh>
    <rPh sb="4" eb="6">
      <t>チョウサ</t>
    </rPh>
    <phoneticPr fontId="47"/>
  </si>
  <si>
    <t>廃棄物分析</t>
    <rPh sb="0" eb="3">
      <t>ハイキブツ</t>
    </rPh>
    <rPh sb="3" eb="5">
      <t>ブンセキ</t>
    </rPh>
    <phoneticPr fontId="47"/>
  </si>
  <si>
    <t>臨床検査</t>
    <rPh sb="0" eb="2">
      <t>リンショウ</t>
    </rPh>
    <rPh sb="2" eb="4">
      <t>ケンサ</t>
    </rPh>
    <phoneticPr fontId="47"/>
  </si>
  <si>
    <t>行政診断</t>
    <rPh sb="0" eb="2">
      <t>ギョウセイ</t>
    </rPh>
    <rPh sb="2" eb="4">
      <t>シンダン</t>
    </rPh>
    <phoneticPr fontId="47"/>
  </si>
  <si>
    <t>文書管理</t>
    <rPh sb="0" eb="2">
      <t>ブンショ</t>
    </rPh>
    <rPh sb="2" eb="4">
      <t>カンリ</t>
    </rPh>
    <phoneticPr fontId="47"/>
  </si>
  <si>
    <t>発掘調査</t>
    <rPh sb="0" eb="2">
      <t>ハックツ</t>
    </rPh>
    <rPh sb="2" eb="4">
      <t>チョウサ</t>
    </rPh>
    <phoneticPr fontId="47"/>
  </si>
  <si>
    <t>計画策定等支援業務</t>
    <rPh sb="0" eb="2">
      <t>ケイカク</t>
    </rPh>
    <rPh sb="2" eb="4">
      <t>サクテイ</t>
    </rPh>
    <rPh sb="4" eb="5">
      <t>トウ</t>
    </rPh>
    <rPh sb="5" eb="7">
      <t>シエン</t>
    </rPh>
    <rPh sb="7" eb="9">
      <t>ギョウム</t>
    </rPh>
    <phoneticPr fontId="47"/>
  </si>
  <si>
    <t>行政計画策定等支援</t>
    <rPh sb="0" eb="2">
      <t>ギョウセイ</t>
    </rPh>
    <rPh sb="2" eb="4">
      <t>ケイカク</t>
    </rPh>
    <rPh sb="4" eb="6">
      <t>サクテイ</t>
    </rPh>
    <rPh sb="6" eb="7">
      <t>トウ</t>
    </rPh>
    <rPh sb="7" eb="9">
      <t>シエン</t>
    </rPh>
    <phoneticPr fontId="47"/>
  </si>
  <si>
    <t>保健福祉計画策定等支援</t>
    <rPh sb="0" eb="2">
      <t>ホケン</t>
    </rPh>
    <rPh sb="2" eb="4">
      <t>フクシ</t>
    </rPh>
    <rPh sb="4" eb="6">
      <t>ケイカク</t>
    </rPh>
    <rPh sb="6" eb="8">
      <t>サクテイ</t>
    </rPh>
    <rPh sb="8" eb="9">
      <t>トウ</t>
    </rPh>
    <rPh sb="9" eb="11">
      <t>シエン</t>
    </rPh>
    <phoneticPr fontId="47"/>
  </si>
  <si>
    <t>人権施策策定等支援</t>
    <rPh sb="0" eb="2">
      <t>ジンケン</t>
    </rPh>
    <rPh sb="2" eb="4">
      <t>セサク</t>
    </rPh>
    <rPh sb="4" eb="6">
      <t>サクテイ</t>
    </rPh>
    <rPh sb="6" eb="7">
      <t>トウ</t>
    </rPh>
    <rPh sb="7" eb="9">
      <t>シエン</t>
    </rPh>
    <phoneticPr fontId="47"/>
  </si>
  <si>
    <t>都市・環境計画策定等支援</t>
    <rPh sb="0" eb="2">
      <t>トシ</t>
    </rPh>
    <rPh sb="3" eb="5">
      <t>カンキョウ</t>
    </rPh>
    <rPh sb="5" eb="7">
      <t>ケイカク</t>
    </rPh>
    <rPh sb="7" eb="9">
      <t>サクテイ</t>
    </rPh>
    <rPh sb="9" eb="10">
      <t>トウ</t>
    </rPh>
    <rPh sb="10" eb="12">
      <t>シエン</t>
    </rPh>
    <phoneticPr fontId="47"/>
  </si>
  <si>
    <t>防災計画策定等支援</t>
    <rPh sb="0" eb="2">
      <t>ボウサイ</t>
    </rPh>
    <rPh sb="2" eb="4">
      <t>ケイカク</t>
    </rPh>
    <rPh sb="4" eb="6">
      <t>サクテイ</t>
    </rPh>
    <rPh sb="6" eb="7">
      <t>トウ</t>
    </rPh>
    <rPh sb="7" eb="9">
      <t>シエン</t>
    </rPh>
    <phoneticPr fontId="47"/>
  </si>
  <si>
    <t>財務・経営等支援</t>
    <rPh sb="0" eb="2">
      <t>ザイム</t>
    </rPh>
    <rPh sb="3" eb="5">
      <t>ケイエイ</t>
    </rPh>
    <rPh sb="5" eb="6">
      <t>トウ</t>
    </rPh>
    <rPh sb="6" eb="8">
      <t>シエン</t>
    </rPh>
    <phoneticPr fontId="47"/>
  </si>
  <si>
    <t>情報処理業務</t>
    <rPh sb="0" eb="2">
      <t>ジョウホウ</t>
    </rPh>
    <rPh sb="2" eb="4">
      <t>ショリ</t>
    </rPh>
    <rPh sb="4" eb="6">
      <t>ギョウム</t>
    </rPh>
    <phoneticPr fontId="47"/>
  </si>
  <si>
    <t>システム開発</t>
    <rPh sb="4" eb="6">
      <t>カイハツ</t>
    </rPh>
    <phoneticPr fontId="47"/>
  </si>
  <si>
    <t>システム運用支援</t>
    <rPh sb="4" eb="6">
      <t>ウンヨウ</t>
    </rPh>
    <rPh sb="6" eb="8">
      <t>シエン</t>
    </rPh>
    <phoneticPr fontId="47"/>
  </si>
  <si>
    <t>要員派遣</t>
    <rPh sb="0" eb="2">
      <t>ヨウイン</t>
    </rPh>
    <rPh sb="2" eb="4">
      <t>ハケン</t>
    </rPh>
    <phoneticPr fontId="47"/>
  </si>
  <si>
    <t>情報機器保守</t>
    <rPh sb="0" eb="2">
      <t>ジョウホウ</t>
    </rPh>
    <rPh sb="2" eb="4">
      <t>キキ</t>
    </rPh>
    <rPh sb="4" eb="6">
      <t>ホシュ</t>
    </rPh>
    <phoneticPr fontId="47"/>
  </si>
  <si>
    <t>ネットワーク関連業務</t>
    <rPh sb="6" eb="8">
      <t>カンレン</t>
    </rPh>
    <rPh sb="8" eb="10">
      <t>ギョウム</t>
    </rPh>
    <phoneticPr fontId="47"/>
  </si>
  <si>
    <t>インターネット関連業務</t>
    <rPh sb="7" eb="9">
      <t>カンレン</t>
    </rPh>
    <rPh sb="9" eb="11">
      <t>ギョウム</t>
    </rPh>
    <phoneticPr fontId="47"/>
  </si>
  <si>
    <t>コンピュータ研修</t>
    <rPh sb="6" eb="8">
      <t>ケンシュウ</t>
    </rPh>
    <phoneticPr fontId="47"/>
  </si>
  <si>
    <t>事務処理業務</t>
    <rPh sb="0" eb="2">
      <t>ジム</t>
    </rPh>
    <rPh sb="2" eb="4">
      <t>ショリ</t>
    </rPh>
    <rPh sb="4" eb="6">
      <t>ギョウム</t>
    </rPh>
    <phoneticPr fontId="47"/>
  </si>
  <si>
    <t>レセプト点検業務</t>
    <rPh sb="4" eb="6">
      <t>テンケン</t>
    </rPh>
    <rPh sb="6" eb="8">
      <t>ギョウム</t>
    </rPh>
    <phoneticPr fontId="47"/>
  </si>
  <si>
    <t>宣伝・広告</t>
    <rPh sb="0" eb="2">
      <t>センデン</t>
    </rPh>
    <rPh sb="3" eb="5">
      <t>コウコク</t>
    </rPh>
    <phoneticPr fontId="47"/>
  </si>
  <si>
    <t>ビデオ制作</t>
    <rPh sb="3" eb="5">
      <t>セイサク</t>
    </rPh>
    <phoneticPr fontId="47"/>
  </si>
  <si>
    <t>写真撮影</t>
    <rPh sb="0" eb="2">
      <t>シャシン</t>
    </rPh>
    <rPh sb="2" eb="4">
      <t>サツエイ</t>
    </rPh>
    <phoneticPr fontId="47"/>
  </si>
  <si>
    <t>イベント運営</t>
    <rPh sb="4" eb="6">
      <t>ウンエイ</t>
    </rPh>
    <phoneticPr fontId="47"/>
  </si>
  <si>
    <t>速記・翻訳</t>
    <rPh sb="0" eb="2">
      <t>ソッキ</t>
    </rPh>
    <rPh sb="3" eb="5">
      <t>ホンヤク</t>
    </rPh>
    <phoneticPr fontId="47"/>
  </si>
  <si>
    <t>台帳照合</t>
    <rPh sb="0" eb="2">
      <t>ダイチョウ</t>
    </rPh>
    <rPh sb="2" eb="4">
      <t>ショウゴウ</t>
    </rPh>
    <phoneticPr fontId="47"/>
  </si>
  <si>
    <t>マイクロ撮影・作成</t>
    <rPh sb="4" eb="6">
      <t>サツエイ</t>
    </rPh>
    <rPh sb="7" eb="9">
      <t>サクセイ</t>
    </rPh>
    <phoneticPr fontId="47"/>
  </si>
  <si>
    <t>公図・地図作製</t>
    <rPh sb="0" eb="1">
      <t>オオヤケ</t>
    </rPh>
    <rPh sb="1" eb="2">
      <t>ズ</t>
    </rPh>
    <rPh sb="3" eb="5">
      <t>チズ</t>
    </rPh>
    <rPh sb="5" eb="7">
      <t>サクセイ</t>
    </rPh>
    <phoneticPr fontId="47"/>
  </si>
  <si>
    <t>航空写真撮影</t>
    <rPh sb="0" eb="2">
      <t>コウクウ</t>
    </rPh>
    <rPh sb="2" eb="4">
      <t>シャシン</t>
    </rPh>
    <rPh sb="4" eb="6">
      <t>サツエイ</t>
    </rPh>
    <phoneticPr fontId="47"/>
  </si>
  <si>
    <t>旅行業</t>
    <rPh sb="0" eb="3">
      <t>リョコウギョウ</t>
    </rPh>
    <phoneticPr fontId="47"/>
  </si>
  <si>
    <t>運搬業務</t>
    <rPh sb="0" eb="2">
      <t>ウンパン</t>
    </rPh>
    <rPh sb="2" eb="4">
      <t>ギョウム</t>
    </rPh>
    <phoneticPr fontId="47"/>
  </si>
  <si>
    <t>貨物運送</t>
    <rPh sb="0" eb="2">
      <t>カモツ</t>
    </rPh>
    <rPh sb="2" eb="4">
      <t>ウンソウ</t>
    </rPh>
    <phoneticPr fontId="47"/>
  </si>
  <si>
    <t>梱包</t>
    <rPh sb="0" eb="2">
      <t>コンポウ</t>
    </rPh>
    <phoneticPr fontId="47"/>
  </si>
  <si>
    <t>倉庫業</t>
    <rPh sb="0" eb="3">
      <t>ソウコギョウ</t>
    </rPh>
    <phoneticPr fontId="47"/>
  </si>
  <si>
    <t>自動車運行管理</t>
    <phoneticPr fontId="47"/>
  </si>
  <si>
    <t>給食配送</t>
    <rPh sb="0" eb="2">
      <t>キュウショク</t>
    </rPh>
    <rPh sb="2" eb="4">
      <t>ハイソウ</t>
    </rPh>
    <phoneticPr fontId="47"/>
  </si>
  <si>
    <t>旅客運送</t>
    <rPh sb="0" eb="2">
      <t>リョキャク</t>
    </rPh>
    <rPh sb="2" eb="4">
      <t>ウンソウ</t>
    </rPh>
    <phoneticPr fontId="47"/>
  </si>
  <si>
    <t>廃棄物処理業務</t>
    <rPh sb="0" eb="3">
      <t>ハイキブツ</t>
    </rPh>
    <rPh sb="3" eb="5">
      <t>ショリ</t>
    </rPh>
    <rPh sb="5" eb="7">
      <t>ギョウム</t>
    </rPh>
    <phoneticPr fontId="47"/>
  </si>
  <si>
    <t>廃品回収</t>
    <rPh sb="0" eb="2">
      <t>ハイヒン</t>
    </rPh>
    <rPh sb="2" eb="4">
      <t>カイシュウ</t>
    </rPh>
    <phoneticPr fontId="47"/>
  </si>
  <si>
    <t>廃棄物収集</t>
    <rPh sb="0" eb="3">
      <t>ハイキブツ</t>
    </rPh>
    <rPh sb="3" eb="5">
      <t>シュウシュウ</t>
    </rPh>
    <phoneticPr fontId="47"/>
  </si>
  <si>
    <t>廃棄物処理</t>
    <rPh sb="0" eb="3">
      <t>ハイキブツ</t>
    </rPh>
    <rPh sb="3" eb="5">
      <t>ショリ</t>
    </rPh>
    <phoneticPr fontId="47"/>
  </si>
  <si>
    <t>修繕業務</t>
    <rPh sb="0" eb="2">
      <t>シュウゼン</t>
    </rPh>
    <rPh sb="2" eb="4">
      <t>ギョウム</t>
    </rPh>
    <phoneticPr fontId="47"/>
  </si>
  <si>
    <t>家具・建具類修繕</t>
    <rPh sb="0" eb="2">
      <t>カグ</t>
    </rPh>
    <rPh sb="3" eb="5">
      <t>タテグ</t>
    </rPh>
    <rPh sb="5" eb="6">
      <t>ルイ</t>
    </rPh>
    <rPh sb="6" eb="8">
      <t>シュウゼン</t>
    </rPh>
    <phoneticPr fontId="47"/>
  </si>
  <si>
    <t>事務機器類修繕</t>
    <rPh sb="0" eb="2">
      <t>ジム</t>
    </rPh>
    <rPh sb="2" eb="5">
      <t>キキルイ</t>
    </rPh>
    <rPh sb="5" eb="7">
      <t>シュウゼン</t>
    </rPh>
    <phoneticPr fontId="47"/>
  </si>
  <si>
    <t>機械器具類修繕</t>
    <rPh sb="0" eb="2">
      <t>キカイ</t>
    </rPh>
    <rPh sb="2" eb="5">
      <t>キグルイ</t>
    </rPh>
    <rPh sb="5" eb="7">
      <t>シュウゼン</t>
    </rPh>
    <phoneticPr fontId="47"/>
  </si>
  <si>
    <t>自動車類修繕</t>
    <rPh sb="0" eb="3">
      <t>ジドウシャ</t>
    </rPh>
    <rPh sb="3" eb="4">
      <t>ルイ</t>
    </rPh>
    <rPh sb="4" eb="6">
      <t>シュウゼン</t>
    </rPh>
    <phoneticPr fontId="47"/>
  </si>
  <si>
    <t>電化用品類修繕</t>
    <rPh sb="0" eb="2">
      <t>デンカ</t>
    </rPh>
    <rPh sb="2" eb="4">
      <t>ヨウヒン</t>
    </rPh>
    <rPh sb="4" eb="5">
      <t>ルイ</t>
    </rPh>
    <rPh sb="5" eb="7">
      <t>シュウゼン</t>
    </rPh>
    <phoneticPr fontId="47"/>
  </si>
  <si>
    <t>楽器修繕</t>
    <rPh sb="0" eb="2">
      <t>ガッキ</t>
    </rPh>
    <rPh sb="2" eb="4">
      <t>シュウゼン</t>
    </rPh>
    <phoneticPr fontId="47"/>
  </si>
  <si>
    <t>医療・薬品</t>
    <rPh sb="0" eb="2">
      <t>イリョウ</t>
    </rPh>
    <rPh sb="3" eb="5">
      <t>ヤクヒン</t>
    </rPh>
    <phoneticPr fontId="47"/>
  </si>
  <si>
    <t>業者区分</t>
    <rPh sb="2" eb="4">
      <t>クブン</t>
    </rPh>
    <phoneticPr fontId="38"/>
  </si>
  <si>
    <t>業者コード</t>
  </si>
  <si>
    <t>受付年月日</t>
  </si>
  <si>
    <t>受付番号</t>
  </si>
  <si>
    <t>所在地区</t>
  </si>
  <si>
    <t>地区コード１</t>
  </si>
  <si>
    <t>地区コード２</t>
  </si>
  <si>
    <t>地区コード３</t>
  </si>
  <si>
    <t>名称</t>
    <rPh sb="0" eb="2">
      <t>メイショウ</t>
    </rPh>
    <phoneticPr fontId="38"/>
  </si>
  <si>
    <t>名称カナ</t>
    <rPh sb="0" eb="2">
      <t>メイショウ</t>
    </rPh>
    <phoneticPr fontId="38"/>
  </si>
  <si>
    <t>代表者役職名</t>
    <rPh sb="3" eb="5">
      <t>ヤクショク</t>
    </rPh>
    <phoneticPr fontId="38"/>
  </si>
  <si>
    <t>代表者名</t>
  </si>
  <si>
    <t>代表者名カナ</t>
  </si>
  <si>
    <t>住所</t>
    <rPh sb="0" eb="2">
      <t>ジュウショ</t>
    </rPh>
    <phoneticPr fontId="38"/>
  </si>
  <si>
    <t>ＦＡＸ番号</t>
  </si>
  <si>
    <t>メールアドレス</t>
  </si>
  <si>
    <t>許可区分</t>
  </si>
  <si>
    <t>許可番号</t>
  </si>
  <si>
    <t>許可年月日</t>
  </si>
  <si>
    <t>委任先区分</t>
    <rPh sb="3" eb="5">
      <t>クブン</t>
    </rPh>
    <phoneticPr fontId="38"/>
  </si>
  <si>
    <t>委任先名称</t>
    <rPh sb="3" eb="5">
      <t>メイショウ</t>
    </rPh>
    <phoneticPr fontId="38"/>
  </si>
  <si>
    <t>委任先名称カナ</t>
    <rPh sb="3" eb="5">
      <t>メイショウ</t>
    </rPh>
    <phoneticPr fontId="38"/>
  </si>
  <si>
    <t>委任先代表者役職名</t>
    <rPh sb="6" eb="8">
      <t>ヤクショク</t>
    </rPh>
    <phoneticPr fontId="38"/>
  </si>
  <si>
    <t>委任先代表者名</t>
  </si>
  <si>
    <t>委任先代表者名カナ</t>
    <rPh sb="6" eb="7">
      <t>メイ</t>
    </rPh>
    <phoneticPr fontId="38"/>
  </si>
  <si>
    <t>委任先郵便番号</t>
  </si>
  <si>
    <t>委任先住所</t>
    <rPh sb="3" eb="5">
      <t>ジュウショ</t>
    </rPh>
    <phoneticPr fontId="38"/>
  </si>
  <si>
    <t>委任先電話番号</t>
  </si>
  <si>
    <t>委任先ＦＡＸ番号</t>
  </si>
  <si>
    <t>委任先メールアドレス</t>
  </si>
  <si>
    <t>自由区分１</t>
    <rPh sb="0" eb="2">
      <t>ジユウ</t>
    </rPh>
    <phoneticPr fontId="38"/>
  </si>
  <si>
    <t>自由区分２</t>
    <rPh sb="0" eb="2">
      <t>ジユウ</t>
    </rPh>
    <phoneticPr fontId="38"/>
  </si>
  <si>
    <t>自由区分３</t>
    <rPh sb="0" eb="2">
      <t>ジユウ</t>
    </rPh>
    <phoneticPr fontId="38"/>
  </si>
  <si>
    <t>自由区分４</t>
    <rPh sb="0" eb="2">
      <t>ジユウ</t>
    </rPh>
    <phoneticPr fontId="38"/>
  </si>
  <si>
    <t>新規登録年</t>
  </si>
  <si>
    <t>自由金額１</t>
    <rPh sb="0" eb="2">
      <t>ジユウ</t>
    </rPh>
    <rPh sb="2" eb="4">
      <t>キンガク</t>
    </rPh>
    <phoneticPr fontId="38"/>
  </si>
  <si>
    <t>自由金額２</t>
    <rPh sb="0" eb="2">
      <t>ジユウ</t>
    </rPh>
    <rPh sb="2" eb="4">
      <t>キンガク</t>
    </rPh>
    <phoneticPr fontId="38"/>
  </si>
  <si>
    <t>自由金額３</t>
    <rPh sb="0" eb="2">
      <t>ジユウ</t>
    </rPh>
    <rPh sb="2" eb="4">
      <t>キンガク</t>
    </rPh>
    <phoneticPr fontId="38"/>
  </si>
  <si>
    <t>自由金額４</t>
    <rPh sb="0" eb="2">
      <t>ジユウ</t>
    </rPh>
    <rPh sb="2" eb="4">
      <t>キンガク</t>
    </rPh>
    <phoneticPr fontId="38"/>
  </si>
  <si>
    <t>自由金額５</t>
    <rPh sb="0" eb="2">
      <t>ジユウ</t>
    </rPh>
    <rPh sb="2" eb="4">
      <t>キンガク</t>
    </rPh>
    <phoneticPr fontId="38"/>
  </si>
  <si>
    <t>自由金額６</t>
    <rPh sb="0" eb="2">
      <t>ジユウ</t>
    </rPh>
    <rPh sb="2" eb="4">
      <t>キンガク</t>
    </rPh>
    <phoneticPr fontId="38"/>
  </si>
  <si>
    <t>自由金額７</t>
    <rPh sb="0" eb="2">
      <t>ジユウ</t>
    </rPh>
    <rPh sb="2" eb="4">
      <t>キンガク</t>
    </rPh>
    <phoneticPr fontId="38"/>
  </si>
  <si>
    <t>自由金額８</t>
    <rPh sb="0" eb="2">
      <t>ジユウ</t>
    </rPh>
    <rPh sb="2" eb="4">
      <t>キンガク</t>
    </rPh>
    <phoneticPr fontId="38"/>
  </si>
  <si>
    <t>自由金額９</t>
    <rPh sb="0" eb="2">
      <t>ジユウ</t>
    </rPh>
    <rPh sb="2" eb="4">
      <t>キンガク</t>
    </rPh>
    <phoneticPr fontId="38"/>
  </si>
  <si>
    <t>自由金額１０</t>
    <rPh sb="0" eb="2">
      <t>ジユウ</t>
    </rPh>
    <rPh sb="2" eb="4">
      <t>キンガク</t>
    </rPh>
    <phoneticPr fontId="38"/>
  </si>
  <si>
    <t>自己資本額</t>
  </si>
  <si>
    <t>資本金額</t>
  </si>
  <si>
    <t>その他工事高</t>
  </si>
  <si>
    <t>年間平均工事高</t>
  </si>
  <si>
    <t>職員人数</t>
    <rPh sb="2" eb="3">
      <t>ニン</t>
    </rPh>
    <rPh sb="3" eb="4">
      <t>スウ</t>
    </rPh>
    <phoneticPr fontId="38"/>
  </si>
  <si>
    <t>職員内訳１級</t>
    <rPh sb="2" eb="4">
      <t>ウチワケ</t>
    </rPh>
    <phoneticPr fontId="38"/>
  </si>
  <si>
    <t>職員内訳２級</t>
  </si>
  <si>
    <t>職員内訳その他</t>
  </si>
  <si>
    <t>主観的審査点数</t>
  </si>
  <si>
    <t>ＪＶ区分</t>
  </si>
  <si>
    <t>申請区分</t>
    <rPh sb="0" eb="2">
      <t>シンセイ</t>
    </rPh>
    <rPh sb="2" eb="3">
      <t>ク</t>
    </rPh>
    <rPh sb="3" eb="4">
      <t>ブン</t>
    </rPh>
    <phoneticPr fontId="38"/>
  </si>
  <si>
    <t>法人個人区分</t>
    <rPh sb="0" eb="2">
      <t>ホウジン</t>
    </rPh>
    <rPh sb="2" eb="4">
      <t>コジン</t>
    </rPh>
    <rPh sb="4" eb="6">
      <t>クブン</t>
    </rPh>
    <phoneticPr fontId="38"/>
  </si>
  <si>
    <t>備考</t>
  </si>
  <si>
    <t>債権者コード</t>
    <rPh sb="0" eb="3">
      <t>サイケンシャ</t>
    </rPh>
    <phoneticPr fontId="38"/>
  </si>
  <si>
    <t>（都道府県）</t>
    <rPh sb="1" eb="3">
      <t>トドウ</t>
    </rPh>
    <rPh sb="3" eb="5">
      <t>フケン</t>
    </rPh>
    <phoneticPr fontId="3"/>
  </si>
  <si>
    <t>（市・区・郡）</t>
    <rPh sb="1" eb="2">
      <t>シ</t>
    </rPh>
    <rPh sb="3" eb="4">
      <t>ク</t>
    </rPh>
    <rPh sb="5" eb="6">
      <t>グン</t>
    </rPh>
    <phoneticPr fontId="3"/>
  </si>
  <si>
    <t>（町・村）</t>
    <rPh sb="1" eb="2">
      <t>マチ</t>
    </rPh>
    <rPh sb="3" eb="4">
      <t>ムラ</t>
    </rPh>
    <phoneticPr fontId="3"/>
  </si>
  <si>
    <t>（以降の住所）</t>
    <rPh sb="1" eb="3">
      <t>イコウ</t>
    </rPh>
    <rPh sb="4" eb="6">
      <t>ジュウショ</t>
    </rPh>
    <phoneticPr fontId="3"/>
  </si>
  <si>
    <t>受付番号</t>
    <rPh sb="0" eb="2">
      <t>ウケツケ</t>
    </rPh>
    <rPh sb="2" eb="4">
      <t>バンゴウ</t>
    </rPh>
    <phoneticPr fontId="3"/>
  </si>
  <si>
    <t>本社</t>
    <rPh sb="0" eb="2">
      <t>ホンシャ</t>
    </rPh>
    <phoneticPr fontId="3"/>
  </si>
  <si>
    <t>住所</t>
    <rPh sb="0" eb="2">
      <t>ジュウショ</t>
    </rPh>
    <phoneticPr fontId="3"/>
  </si>
  <si>
    <t>委任先</t>
    <rPh sb="0" eb="2">
      <t>イニン</t>
    </rPh>
    <rPh sb="2" eb="3">
      <t>サキ</t>
    </rPh>
    <phoneticPr fontId="3"/>
  </si>
  <si>
    <t>業者区分</t>
    <rPh sb="2" eb="4">
      <t>クブン</t>
    </rPh>
    <phoneticPr fontId="47"/>
  </si>
  <si>
    <t>連番</t>
  </si>
  <si>
    <t>業種区分</t>
    <rPh sb="2" eb="4">
      <t>クブン</t>
    </rPh>
    <phoneticPr fontId="47"/>
  </si>
  <si>
    <t>業種コード１</t>
  </si>
  <si>
    <t>業種コード２</t>
  </si>
  <si>
    <t>業種コード３</t>
  </si>
  <si>
    <t>許可</t>
  </si>
  <si>
    <t>完成工事高</t>
  </si>
  <si>
    <t>総合数値</t>
  </si>
  <si>
    <t>等級コード</t>
    <rPh sb="0" eb="2">
      <t>トウキュウ</t>
    </rPh>
    <phoneticPr fontId="47"/>
  </si>
  <si>
    <t>客観的審査点数</t>
  </si>
  <si>
    <t>補正審査点数</t>
  </si>
  <si>
    <t>業種コード1</t>
    <rPh sb="0" eb="2">
      <t>ギョウシュ</t>
    </rPh>
    <phoneticPr fontId="3"/>
  </si>
  <si>
    <t>業種コード2</t>
    <rPh sb="0" eb="2">
      <t>ギョウシュ</t>
    </rPh>
    <phoneticPr fontId="3"/>
  </si>
  <si>
    <t>業種コード3</t>
    <rPh sb="0" eb="2">
      <t>ギョウシュ</t>
    </rPh>
    <phoneticPr fontId="3"/>
  </si>
  <si>
    <t>新規</t>
    <rPh sb="0" eb="2">
      <t>シンキ</t>
    </rPh>
    <phoneticPr fontId="3"/>
  </si>
  <si>
    <t>業種区分</t>
    <rPh sb="0" eb="2">
      <t>ギョウシュ</t>
    </rPh>
    <rPh sb="2" eb="4">
      <t>クブン</t>
    </rPh>
    <phoneticPr fontId="47"/>
  </si>
  <si>
    <t>年</t>
    <rPh sb="0" eb="1">
      <t>ネン</t>
    </rPh>
    <phoneticPr fontId="3"/>
  </si>
  <si>
    <t>業種備考１</t>
    <rPh sb="0" eb="2">
      <t>ギョウシュ</t>
    </rPh>
    <rPh sb="2" eb="4">
      <t>ビコウ</t>
    </rPh>
    <phoneticPr fontId="1"/>
  </si>
  <si>
    <t>業種備考２</t>
    <rPh sb="0" eb="2">
      <t>ギョウシュ</t>
    </rPh>
    <rPh sb="2" eb="4">
      <t>ビコウ</t>
    </rPh>
    <phoneticPr fontId="1"/>
  </si>
  <si>
    <t>職員内訳１級</t>
    <rPh sb="0" eb="2">
      <t>ショクイン</t>
    </rPh>
    <rPh sb="2" eb="4">
      <t>ウチワケ</t>
    </rPh>
    <rPh sb="5" eb="6">
      <t>キュウ</t>
    </rPh>
    <phoneticPr fontId="1"/>
  </si>
  <si>
    <t>職員内訳２級</t>
    <rPh sb="0" eb="2">
      <t>ショクイン</t>
    </rPh>
    <rPh sb="2" eb="4">
      <t>ウチワケ</t>
    </rPh>
    <rPh sb="5" eb="6">
      <t>キュウ</t>
    </rPh>
    <phoneticPr fontId="1"/>
  </si>
  <si>
    <t>職員内訳その他</t>
    <rPh sb="0" eb="2">
      <t>ショクイン</t>
    </rPh>
    <rPh sb="2" eb="4">
      <t>ウチワケ</t>
    </rPh>
    <rPh sb="6" eb="7">
      <t>タ</t>
    </rPh>
    <phoneticPr fontId="1"/>
  </si>
  <si>
    <t>許可番号</t>
    <rPh sb="0" eb="2">
      <t>キョカ</t>
    </rPh>
    <rPh sb="2" eb="4">
      <t>バンゴウ</t>
    </rPh>
    <phoneticPr fontId="1"/>
  </si>
  <si>
    <t>許可日</t>
    <rPh sb="0" eb="2">
      <t>キョカ</t>
    </rPh>
    <rPh sb="2" eb="3">
      <t>ビ</t>
    </rPh>
    <phoneticPr fontId="1"/>
  </si>
  <si>
    <t>令和</t>
    <rPh sb="0" eb="2">
      <t>レイワ</t>
    </rPh>
    <phoneticPr fontId="3"/>
  </si>
  <si>
    <t>消防自動車</t>
    <rPh sb="0" eb="2">
      <t>ショウボウ</t>
    </rPh>
    <rPh sb="2" eb="5">
      <t>ジドウシャ</t>
    </rPh>
    <phoneticPr fontId="3"/>
  </si>
  <si>
    <t>○</t>
    <phoneticPr fontId="3"/>
  </si>
  <si>
    <t>製造</t>
    <rPh sb="0" eb="2">
      <t>セイゾウ</t>
    </rPh>
    <phoneticPr fontId="3"/>
  </si>
  <si>
    <t>販売</t>
    <rPh sb="0" eb="2">
      <t>ハンバイ</t>
    </rPh>
    <phoneticPr fontId="3"/>
  </si>
  <si>
    <t>買受</t>
    <rPh sb="0" eb="1">
      <t>カ</t>
    </rPh>
    <rPh sb="1" eb="2">
      <t>ウ</t>
    </rPh>
    <phoneticPr fontId="3"/>
  </si>
  <si>
    <t>役務</t>
    <rPh sb="0" eb="2">
      <t>エキム</t>
    </rPh>
    <phoneticPr fontId="3"/>
  </si>
  <si>
    <t>種類</t>
    <rPh sb="0" eb="2">
      <t>シュルイ</t>
    </rPh>
    <phoneticPr fontId="3"/>
  </si>
  <si>
    <t>　　　　　　品　　目　　（その他の品目を記述）</t>
    <rPh sb="6" eb="7">
      <t>ヒン</t>
    </rPh>
    <rPh sb="9" eb="10">
      <t>メ</t>
    </rPh>
    <rPh sb="15" eb="16">
      <t>タ</t>
    </rPh>
    <rPh sb="17" eb="19">
      <t>ヒンモク</t>
    </rPh>
    <rPh sb="20" eb="22">
      <t>キジュツ</t>
    </rPh>
    <phoneticPr fontId="3"/>
  </si>
  <si>
    <t>舞台用具</t>
    <rPh sb="0" eb="2">
      <t>ブタイ</t>
    </rPh>
    <rPh sb="2" eb="4">
      <t>ヨウグ</t>
    </rPh>
    <phoneticPr fontId="3"/>
  </si>
  <si>
    <t>仮設建物</t>
    <rPh sb="0" eb="2">
      <t>カセツ</t>
    </rPh>
    <rPh sb="2" eb="4">
      <t>タテモノ</t>
    </rPh>
    <phoneticPr fontId="3"/>
  </si>
  <si>
    <t>歴史体験学習</t>
    <rPh sb="0" eb="2">
      <t>レキシ</t>
    </rPh>
    <rPh sb="2" eb="4">
      <t>タイケン</t>
    </rPh>
    <rPh sb="4" eb="6">
      <t>ガクシュウ</t>
    </rPh>
    <phoneticPr fontId="3"/>
  </si>
  <si>
    <t>分析機器</t>
    <rPh sb="0" eb="2">
      <t>ブンセキ</t>
    </rPh>
    <rPh sb="2" eb="4">
      <t>キキ</t>
    </rPh>
    <phoneticPr fontId="47"/>
  </si>
  <si>
    <t>展示用備品</t>
    <rPh sb="0" eb="3">
      <t>テンジヨウ</t>
    </rPh>
    <rPh sb="3" eb="5">
      <t>ビヒン</t>
    </rPh>
    <phoneticPr fontId="3"/>
  </si>
  <si>
    <t>融雪剤</t>
    <rPh sb="0" eb="3">
      <t>ユウセツザイ</t>
    </rPh>
    <phoneticPr fontId="3"/>
  </si>
  <si>
    <t>文化財用物品</t>
    <rPh sb="0" eb="3">
      <t>ブンカザイ</t>
    </rPh>
    <rPh sb="3" eb="4">
      <t>ヨウ</t>
    </rPh>
    <rPh sb="4" eb="6">
      <t>ブッピン</t>
    </rPh>
    <phoneticPr fontId="47"/>
  </si>
  <si>
    <t>文化財</t>
    <rPh sb="0" eb="3">
      <t>ブンカザイ</t>
    </rPh>
    <phoneticPr fontId="47"/>
  </si>
  <si>
    <t>除染</t>
    <rPh sb="0" eb="2">
      <t>ジョセン</t>
    </rPh>
    <phoneticPr fontId="3"/>
  </si>
  <si>
    <t>消防自動車</t>
    <rPh sb="0" eb="2">
      <t>ショウボウ</t>
    </rPh>
    <rPh sb="2" eb="5">
      <t>ジドウシャ</t>
    </rPh>
    <phoneticPr fontId="3"/>
  </si>
  <si>
    <t>電子機器類</t>
    <rPh sb="0" eb="2">
      <t>デンシ</t>
    </rPh>
    <rPh sb="2" eb="5">
      <t>キキルイ</t>
    </rPh>
    <phoneticPr fontId="2"/>
  </si>
  <si>
    <t>厨房機器リース</t>
    <rPh sb="0" eb="2">
      <t>チュウボウ</t>
    </rPh>
    <rPh sb="2" eb="4">
      <t>キキ</t>
    </rPh>
    <phoneticPr fontId="3"/>
  </si>
  <si>
    <t>遺跡発掘機材リース</t>
    <rPh sb="0" eb="2">
      <t>イセキ</t>
    </rPh>
    <rPh sb="2" eb="4">
      <t>ハックツ</t>
    </rPh>
    <rPh sb="4" eb="6">
      <t>キザイ</t>
    </rPh>
    <phoneticPr fontId="3"/>
  </si>
  <si>
    <t>高度管理医療機器リース</t>
    <rPh sb="0" eb="2">
      <t>コウド</t>
    </rPh>
    <rPh sb="2" eb="4">
      <t>カンリ</t>
    </rPh>
    <rPh sb="4" eb="6">
      <t>イリョウ</t>
    </rPh>
    <rPh sb="6" eb="8">
      <t>キキ</t>
    </rPh>
    <phoneticPr fontId="3"/>
  </si>
  <si>
    <t>選挙機器リース</t>
    <rPh sb="0" eb="2">
      <t>センキョ</t>
    </rPh>
    <rPh sb="2" eb="4">
      <t>キキ</t>
    </rPh>
    <phoneticPr fontId="3"/>
  </si>
  <si>
    <t>植栽管理</t>
    <rPh sb="0" eb="2">
      <t>ショクサイ</t>
    </rPh>
    <rPh sb="2" eb="4">
      <t>カンリ</t>
    </rPh>
    <phoneticPr fontId="3"/>
  </si>
  <si>
    <t>配水管清掃</t>
    <rPh sb="0" eb="3">
      <t>ハイスイカン</t>
    </rPh>
    <rPh sb="3" eb="5">
      <t>セイソウ</t>
    </rPh>
    <phoneticPr fontId="3"/>
  </si>
  <si>
    <t>貯水槽清掃</t>
    <rPh sb="0" eb="3">
      <t>チョスイソウ</t>
    </rPh>
    <rPh sb="3" eb="5">
      <t>セイソウ</t>
    </rPh>
    <phoneticPr fontId="3"/>
  </si>
  <si>
    <t>貯水槽</t>
    <rPh sb="0" eb="3">
      <t>チョスイソウ</t>
    </rPh>
    <phoneticPr fontId="47"/>
  </si>
  <si>
    <t>運動・文化施設管理運営</t>
    <rPh sb="0" eb="2">
      <t>ウンドウ</t>
    </rPh>
    <rPh sb="3" eb="5">
      <t>ブンカ</t>
    </rPh>
    <rPh sb="5" eb="7">
      <t>シセツ</t>
    </rPh>
    <rPh sb="7" eb="9">
      <t>カンリ</t>
    </rPh>
    <rPh sb="9" eb="11">
      <t>ウンエイ</t>
    </rPh>
    <phoneticPr fontId="3"/>
  </si>
  <si>
    <t>地下タンク</t>
    <rPh sb="0" eb="2">
      <t>チカ</t>
    </rPh>
    <phoneticPr fontId="3"/>
  </si>
  <si>
    <t>監視カメラ</t>
    <rPh sb="0" eb="2">
      <t>カンシ</t>
    </rPh>
    <phoneticPr fontId="3"/>
  </si>
  <si>
    <t>舞台機器</t>
    <rPh sb="0" eb="2">
      <t>ブタイ</t>
    </rPh>
    <rPh sb="2" eb="4">
      <t>キキ</t>
    </rPh>
    <phoneticPr fontId="3"/>
  </si>
  <si>
    <t>放射線量測定器</t>
    <rPh sb="0" eb="3">
      <t>ホウシャセン</t>
    </rPh>
    <rPh sb="3" eb="4">
      <t>リョウ</t>
    </rPh>
    <rPh sb="4" eb="7">
      <t>ソクテイキ</t>
    </rPh>
    <phoneticPr fontId="3"/>
  </si>
  <si>
    <t>特定建築物検査</t>
    <rPh sb="0" eb="2">
      <t>トクテイ</t>
    </rPh>
    <rPh sb="2" eb="5">
      <t>ケンチクブツ</t>
    </rPh>
    <rPh sb="5" eb="7">
      <t>ケンサ</t>
    </rPh>
    <phoneticPr fontId="3"/>
  </si>
  <si>
    <t>電波調査</t>
    <rPh sb="0" eb="2">
      <t>デンパ</t>
    </rPh>
    <rPh sb="2" eb="4">
      <t>チョウサ</t>
    </rPh>
    <phoneticPr fontId="3"/>
  </si>
  <si>
    <t>管路内カメラ調査</t>
    <rPh sb="0" eb="2">
      <t>カンロ</t>
    </rPh>
    <rPh sb="2" eb="3">
      <t>ナイ</t>
    </rPh>
    <rPh sb="6" eb="8">
      <t>チョウサ</t>
    </rPh>
    <phoneticPr fontId="3"/>
  </si>
  <si>
    <t>放射線量測定</t>
    <rPh sb="0" eb="3">
      <t>ホウシャセン</t>
    </rPh>
    <rPh sb="3" eb="4">
      <t>リョウ</t>
    </rPh>
    <rPh sb="4" eb="6">
      <t>ソクテイ</t>
    </rPh>
    <phoneticPr fontId="3"/>
  </si>
  <si>
    <t>医療費分析</t>
    <rPh sb="0" eb="3">
      <t>イリョウヒ</t>
    </rPh>
    <rPh sb="3" eb="5">
      <t>ブンセキ</t>
    </rPh>
    <phoneticPr fontId="3"/>
  </si>
  <si>
    <t>漏水調査</t>
    <rPh sb="0" eb="2">
      <t>ロウスイ</t>
    </rPh>
    <rPh sb="2" eb="4">
      <t>チョウサ</t>
    </rPh>
    <phoneticPr fontId="3"/>
  </si>
  <si>
    <t>非破壊検査</t>
    <rPh sb="0" eb="1">
      <t>ヒ</t>
    </rPh>
    <rPh sb="1" eb="3">
      <t>ハカイ</t>
    </rPh>
    <rPh sb="3" eb="5">
      <t>ケンサ</t>
    </rPh>
    <phoneticPr fontId="3"/>
  </si>
  <si>
    <t>撮影計測調査</t>
    <rPh sb="0" eb="2">
      <t>サツエイ</t>
    </rPh>
    <rPh sb="2" eb="4">
      <t>ケイソク</t>
    </rPh>
    <rPh sb="4" eb="6">
      <t>チョウサ</t>
    </rPh>
    <phoneticPr fontId="3"/>
  </si>
  <si>
    <t>固定資産関連調査</t>
    <rPh sb="0" eb="4">
      <t>コテイシサン</t>
    </rPh>
    <rPh sb="4" eb="6">
      <t>カンレン</t>
    </rPh>
    <rPh sb="6" eb="8">
      <t>チョウサ</t>
    </rPh>
    <phoneticPr fontId="3"/>
  </si>
  <si>
    <t>教育支援</t>
    <rPh sb="0" eb="2">
      <t>キョウイク</t>
    </rPh>
    <rPh sb="2" eb="4">
      <t>シエン</t>
    </rPh>
    <phoneticPr fontId="47"/>
  </si>
  <si>
    <t>広報誌</t>
    <rPh sb="0" eb="3">
      <t>コウホウシ</t>
    </rPh>
    <phoneticPr fontId="3"/>
  </si>
  <si>
    <t>文化財業務</t>
    <rPh sb="0" eb="3">
      <t>ブンカザイ</t>
    </rPh>
    <rPh sb="3" eb="5">
      <t>ギョウム</t>
    </rPh>
    <phoneticPr fontId="3"/>
  </si>
  <si>
    <t>文化財修復・復元・複製</t>
    <rPh sb="0" eb="3">
      <t>ブンカザイ</t>
    </rPh>
    <rPh sb="3" eb="5">
      <t>シュウフク</t>
    </rPh>
    <rPh sb="6" eb="8">
      <t>フクゲン</t>
    </rPh>
    <rPh sb="9" eb="11">
      <t>フクセイ</t>
    </rPh>
    <phoneticPr fontId="47"/>
  </si>
  <si>
    <t>厨房機器修繕</t>
    <rPh sb="0" eb="2">
      <t>チュウボウ</t>
    </rPh>
    <rPh sb="2" eb="4">
      <t>キキ</t>
    </rPh>
    <rPh sb="4" eb="6">
      <t>シュウゼン</t>
    </rPh>
    <phoneticPr fontId="47"/>
  </si>
  <si>
    <t>人材派遣</t>
    <rPh sb="0" eb="2">
      <t>ジンザイ</t>
    </rPh>
    <rPh sb="2" eb="4">
      <t>ハケン</t>
    </rPh>
    <phoneticPr fontId="3"/>
  </si>
  <si>
    <t>運転業務</t>
    <rPh sb="0" eb="2">
      <t>ウンテン</t>
    </rPh>
    <rPh sb="2" eb="4">
      <t>ギョウム</t>
    </rPh>
    <phoneticPr fontId="3"/>
  </si>
  <si>
    <t>保健指導</t>
    <rPh sb="0" eb="2">
      <t>ホケン</t>
    </rPh>
    <rPh sb="2" eb="4">
      <t>シドウ</t>
    </rPh>
    <phoneticPr fontId="3"/>
  </si>
  <si>
    <t>外国語指導助手</t>
    <rPh sb="0" eb="3">
      <t>ガイコクゴ</t>
    </rPh>
    <rPh sb="3" eb="5">
      <t>シドウ</t>
    </rPh>
    <rPh sb="5" eb="7">
      <t>ジョシュ</t>
    </rPh>
    <phoneticPr fontId="3"/>
  </si>
  <si>
    <t>文化財調査員</t>
    <rPh sb="0" eb="3">
      <t>ブンカザイ</t>
    </rPh>
    <rPh sb="3" eb="6">
      <t>チョウサイン</t>
    </rPh>
    <phoneticPr fontId="3"/>
  </si>
  <si>
    <t>電話交換手</t>
    <rPh sb="0" eb="2">
      <t>デンワ</t>
    </rPh>
    <rPh sb="2" eb="5">
      <t>コウカンシュ</t>
    </rPh>
    <phoneticPr fontId="3"/>
  </si>
  <si>
    <t>防災教育</t>
    <rPh sb="0" eb="2">
      <t>ボウサイ</t>
    </rPh>
    <rPh sb="2" eb="4">
      <t>キョウイク</t>
    </rPh>
    <phoneticPr fontId="3"/>
  </si>
  <si>
    <t>パトロール業務</t>
    <rPh sb="5" eb="7">
      <t>ギョウム</t>
    </rPh>
    <phoneticPr fontId="3"/>
  </si>
  <si>
    <t>ＩＣＴ支援員</t>
    <rPh sb="3" eb="5">
      <t>シエン</t>
    </rPh>
    <rPh sb="5" eb="6">
      <t>イン</t>
    </rPh>
    <phoneticPr fontId="3"/>
  </si>
  <si>
    <t>給食調理員</t>
    <rPh sb="0" eb="2">
      <t>キュウショク</t>
    </rPh>
    <rPh sb="2" eb="5">
      <t>チョウリイン</t>
    </rPh>
    <phoneticPr fontId="3"/>
  </si>
  <si>
    <t>工事監督員</t>
    <rPh sb="0" eb="2">
      <t>コウジ</t>
    </rPh>
    <rPh sb="2" eb="4">
      <t>カントク</t>
    </rPh>
    <rPh sb="4" eb="5">
      <t>イン</t>
    </rPh>
    <phoneticPr fontId="3"/>
  </si>
  <si>
    <t>森林整備・鳥獣対策</t>
    <rPh sb="0" eb="2">
      <t>シンリン</t>
    </rPh>
    <rPh sb="2" eb="4">
      <t>セイビ</t>
    </rPh>
    <rPh sb="5" eb="7">
      <t>チョウジュウ</t>
    </rPh>
    <rPh sb="7" eb="9">
      <t>タイサク</t>
    </rPh>
    <phoneticPr fontId="3"/>
  </si>
  <si>
    <t>除染</t>
    <rPh sb="0" eb="2">
      <t>ジョセン</t>
    </rPh>
    <phoneticPr fontId="3"/>
  </si>
  <si>
    <t>森林整備</t>
    <rPh sb="0" eb="2">
      <t>シンリン</t>
    </rPh>
    <rPh sb="2" eb="4">
      <t>セイビ</t>
    </rPh>
    <phoneticPr fontId="3"/>
  </si>
  <si>
    <t>作業道設置</t>
    <rPh sb="0" eb="2">
      <t>サギョウ</t>
    </rPh>
    <rPh sb="2" eb="3">
      <t>ドウ</t>
    </rPh>
    <rPh sb="3" eb="5">
      <t>セッチ</t>
    </rPh>
    <phoneticPr fontId="3"/>
  </si>
  <si>
    <t>害虫防除</t>
    <rPh sb="0" eb="2">
      <t>ガイチュウ</t>
    </rPh>
    <rPh sb="2" eb="4">
      <t>ボウジョ</t>
    </rPh>
    <phoneticPr fontId="3"/>
  </si>
  <si>
    <t>鳥獣対策</t>
    <rPh sb="0" eb="2">
      <t>チョウジュウ</t>
    </rPh>
    <rPh sb="2" eb="4">
      <t>タイサク</t>
    </rPh>
    <phoneticPr fontId="3"/>
  </si>
  <si>
    <t>除染業務</t>
    <rPh sb="0" eb="2">
      <t>ジョセン</t>
    </rPh>
    <rPh sb="2" eb="4">
      <t>ギョウム</t>
    </rPh>
    <phoneticPr fontId="3"/>
  </si>
  <si>
    <t>平成</t>
    <rPh sb="0" eb="2">
      <t>ヘイセイ</t>
    </rPh>
    <phoneticPr fontId="3"/>
  </si>
  <si>
    <t>令和</t>
    <rPh sb="0" eb="2">
      <t>レイワ</t>
    </rPh>
    <phoneticPr fontId="3"/>
  </si>
  <si>
    <t>除染関連用品</t>
    <rPh sb="0" eb="2">
      <t>ジョセン</t>
    </rPh>
    <rPh sb="2" eb="4">
      <t>カンレン</t>
    </rPh>
    <rPh sb="4" eb="6">
      <t>ヨウヒン</t>
    </rPh>
    <phoneticPr fontId="47"/>
  </si>
  <si>
    <t>除染関連用品</t>
    <phoneticPr fontId="47"/>
  </si>
  <si>
    <t>※　前頁までの品目に該当しない場合は、希望品目を記述してください。</t>
    <rPh sb="2" eb="4">
      <t>ゼンページ</t>
    </rPh>
    <rPh sb="7" eb="9">
      <t>ヒンモク</t>
    </rPh>
    <rPh sb="10" eb="12">
      <t>ガイトウ</t>
    </rPh>
    <rPh sb="15" eb="17">
      <t>バアイ</t>
    </rPh>
    <rPh sb="19" eb="21">
      <t>キボウ</t>
    </rPh>
    <rPh sb="21" eb="23">
      <t>ヒンモク</t>
    </rPh>
    <rPh sb="24" eb="26">
      <t>キジュツ</t>
    </rPh>
    <phoneticPr fontId="3"/>
  </si>
  <si>
    <t>委任状兼使用印鑑届</t>
    <rPh sb="0" eb="3">
      <t>イニンジョウ</t>
    </rPh>
    <rPh sb="3" eb="4">
      <t>ケン</t>
    </rPh>
    <rPh sb="4" eb="9">
      <t>シヨウインカントドケ</t>
    </rPh>
    <phoneticPr fontId="3"/>
  </si>
  <si>
    <t>・委任状兼使用印鑑届（営業所等に委任する場合のみ）</t>
    <rPh sb="1" eb="4">
      <t>イニンジョウ</t>
    </rPh>
    <rPh sb="4" eb="5">
      <t>ケン</t>
    </rPh>
    <rPh sb="5" eb="10">
      <t>シヨウインカントドケ</t>
    </rPh>
    <rPh sb="11" eb="15">
      <t>エイギョウショトウ</t>
    </rPh>
    <rPh sb="16" eb="18">
      <t>イニン</t>
    </rPh>
    <rPh sb="20" eb="22">
      <t>バアイ</t>
    </rPh>
    <phoneticPr fontId="3"/>
  </si>
  <si>
    <t>印</t>
    <rPh sb="0" eb="1">
      <t>イン</t>
    </rPh>
    <phoneticPr fontId="3"/>
  </si>
  <si>
    <t>別冊指定の書類を添えて入札参加資格の審査を申請します。</t>
    <phoneticPr fontId="3"/>
  </si>
  <si>
    <t>ファイルの表紙及び背表紙に「令和7･8年度入札参加資格申請書（物品）」及び「会社名」が記入されている。</t>
    <rPh sb="5" eb="7">
      <t>ヒョウシ</t>
    </rPh>
    <rPh sb="7" eb="8">
      <t>オヨ</t>
    </rPh>
    <rPh sb="9" eb="12">
      <t>セビョウシ</t>
    </rPh>
    <rPh sb="14" eb="16">
      <t>レイワ</t>
    </rPh>
    <rPh sb="19" eb="21">
      <t>ネンド</t>
    </rPh>
    <rPh sb="21" eb="23">
      <t>ニュウサツ</t>
    </rPh>
    <rPh sb="23" eb="25">
      <t>サンカ</t>
    </rPh>
    <rPh sb="25" eb="27">
      <t>シカク</t>
    </rPh>
    <rPh sb="27" eb="29">
      <t>シンセイ</t>
    </rPh>
    <rPh sb="29" eb="30">
      <t>ショ</t>
    </rPh>
    <rPh sb="31" eb="33">
      <t>ブッピン</t>
    </rPh>
    <rPh sb="35" eb="36">
      <t>オヨ</t>
    </rPh>
    <rPh sb="38" eb="41">
      <t>カイシャメイ</t>
    </rPh>
    <rPh sb="43" eb="45">
      <t>キニュウ</t>
    </rPh>
    <phoneticPr fontId="3"/>
  </si>
  <si>
    <t>ＣＤ－ＲＯＭにて電子データ（このファイル）を提出してください。</t>
    <rPh sb="8" eb="10">
      <t>デンシ</t>
    </rPh>
    <rPh sb="22" eb="24">
      <t>テイシュツ</t>
    </rPh>
    <phoneticPr fontId="3"/>
  </si>
  <si>
    <t>※　郵送頂いたＣＤ－ＲＯＭの返却はいたしません。</t>
    <rPh sb="2" eb="4">
      <t>ユウソウ</t>
    </rPh>
    <rPh sb="4" eb="5">
      <t>イタダ</t>
    </rPh>
    <rPh sb="14" eb="16">
      <t>ヘンキャク</t>
    </rPh>
    <phoneticPr fontId="3"/>
  </si>
  <si>
    <t>　令和８年度（２０２６年度）において、貴町発注に係る物品の販売及び役務の提供等の入札に参加したいので、</t>
    <rPh sb="1" eb="3">
      <t>レイワ</t>
    </rPh>
    <rPh sb="4" eb="6">
      <t>ネンド</t>
    </rPh>
    <rPh sb="11" eb="13">
      <t>ネンド</t>
    </rPh>
    <rPh sb="19" eb="20">
      <t>キ</t>
    </rPh>
    <rPh sb="20" eb="21">
      <t>マチ</t>
    </rPh>
    <rPh sb="21" eb="23">
      <t>ハッチュウ</t>
    </rPh>
    <rPh sb="24" eb="25">
      <t>カカ</t>
    </rPh>
    <rPh sb="26" eb="28">
      <t>ブッピン</t>
    </rPh>
    <rPh sb="29" eb="31">
      <t>ハンバイ</t>
    </rPh>
    <rPh sb="31" eb="32">
      <t>オヨ</t>
    </rPh>
    <rPh sb="33" eb="35">
      <t>エキム</t>
    </rPh>
    <rPh sb="36" eb="38">
      <t>テイキョウ</t>
    </rPh>
    <rPh sb="38" eb="39">
      <t>ナド</t>
    </rPh>
    <rPh sb="40" eb="42">
      <t>ニュウサツ</t>
    </rPh>
    <rPh sb="43" eb="45">
      <t>サンカ</t>
    </rPh>
    <phoneticPr fontId="3"/>
  </si>
  <si>
    <t>広野町長　小松　和真　殿</t>
    <rPh sb="0" eb="4">
      <t>ヒロノチョウチョウ</t>
    </rPh>
    <rPh sb="5" eb="7">
      <t>コマツ</t>
    </rPh>
    <rPh sb="8" eb="10">
      <t>カズマ</t>
    </rPh>
    <rPh sb="11" eb="12">
      <t>ドノ</t>
    </rPh>
    <phoneticPr fontId="3"/>
  </si>
  <si>
    <t>ＣＤ－ＲＯＭ</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</si>
</sst>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Red]\-#,##0.0"/>
  </numFmts>
  <fonts count="50"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b/>
      <sz val="20"/>
      <name val="ＭＳ 明朝"/>
      <family val="1"/>
      <charset val="128"/>
    </font>
    <font>
      <u/>
      <sz val="11"/>
      <color indexed="12"/>
      <name val="ＭＳ Ｐゴシック"/>
      <family val="3"/>
      <charset val="128"/>
    </font>
    <font>
      <sz val="8"/>
      <name val="ＭＳ 明朝"/>
      <family val="1"/>
      <charset val="128"/>
    </font>
    <font>
      <sz val="9"/>
      <name val="ＭＳ 明朝"/>
      <family val="1"/>
      <charset val="128"/>
    </font>
    <font>
      <strike/>
      <sz val="11"/>
      <name val="ＭＳ 明朝"/>
      <family val="1"/>
      <charset val="128"/>
    </font>
    <font>
      <sz val="7.5"/>
      <name val="ＭＳ 明朝"/>
      <family val="1"/>
      <charset val="128"/>
    </font>
    <font>
      <sz val="10"/>
      <name val="ＭＳ 明朝"/>
      <family val="1"/>
      <charset val="128"/>
    </font>
    <font>
      <b/>
      <sz val="14"/>
      <name val="ＭＳ 明朝"/>
      <family val="1"/>
      <charset val="128"/>
    </font>
    <font>
      <b/>
      <sz val="18"/>
      <name val="ＭＳ 明朝"/>
      <family val="1"/>
      <charset val="128"/>
    </font>
    <font>
      <sz val="11"/>
      <color indexed="8"/>
      <name val="ＭＳ Ｐゴシック"/>
      <family val="3"/>
      <charset val="128"/>
    </font>
    <font>
      <sz val="11"/>
      <name val="ＭＳ Ｐ明朝"/>
      <family val="1"/>
      <charset val="128"/>
    </font>
    <font>
      <b/>
      <sz val="20"/>
      <name val="ＭＳ Ｐ明朝"/>
      <family val="1"/>
      <charset val="128"/>
    </font>
    <font>
      <sz val="14"/>
      <name val="ＭＳ Ｐ明朝"/>
      <family val="1"/>
      <charset val="128"/>
    </font>
    <font>
      <sz val="8"/>
      <name val="ＭＳ Ｐ明朝"/>
      <family val="1"/>
      <charset val="128"/>
    </font>
    <font>
      <sz val="9"/>
      <color indexed="81"/>
      <name val="ＭＳ Ｐゴシック"/>
      <family val="3"/>
      <charset val="128"/>
    </font>
    <font>
      <sz val="11"/>
      <color indexed="10"/>
      <name val="ＭＳ Ｐゴシック"/>
      <family val="3"/>
      <charset val="128"/>
    </font>
    <font>
      <sz val="10"/>
      <color indexed="10"/>
      <name val="ＭＳ ゴシック"/>
      <family val="3"/>
      <charset val="128"/>
    </font>
    <font>
      <sz val="10"/>
      <color indexed="81"/>
      <name val="ＭＳ Ｐゴシック"/>
      <family val="3"/>
      <charset val="128"/>
    </font>
    <font>
      <sz val="10"/>
      <color indexed="10"/>
      <name val="ＭＳ Ｐゴシック"/>
      <family val="3"/>
      <charset val="128"/>
    </font>
    <font>
      <sz val="12"/>
      <name val="ＭＳ 明朝"/>
      <family val="1"/>
      <charset val="128"/>
    </font>
    <font>
      <b/>
      <sz val="12"/>
      <name val="ＭＳ 明朝"/>
      <family val="1"/>
      <charset val="128"/>
    </font>
    <font>
      <sz val="14"/>
      <name val="ＭＳ 明朝"/>
      <family val="1"/>
      <charset val="128"/>
    </font>
    <font>
      <sz val="9"/>
      <color indexed="9"/>
      <name val="ＭＳ Ｐゴシック"/>
      <family val="3"/>
      <charset val="128"/>
    </font>
    <font>
      <sz val="11"/>
      <color indexed="9"/>
      <name val="ＭＳ Ｐゴシック"/>
      <family val="3"/>
      <charset val="128"/>
    </font>
    <font>
      <sz val="10"/>
      <color indexed="9"/>
      <name val="ＭＳ Ｐゴシック"/>
      <family val="3"/>
      <charset val="128"/>
    </font>
    <font>
      <sz val="10"/>
      <color indexed="9"/>
      <name val="ＭＳ Ｐ明朝"/>
      <family val="1"/>
      <charset val="128"/>
    </font>
    <font>
      <b/>
      <sz val="11"/>
      <name val="ＭＳ Ｐゴシック"/>
      <family val="3"/>
      <charset val="128"/>
    </font>
    <font>
      <sz val="20"/>
      <color indexed="56"/>
      <name val="HG創英角ｺﾞｼｯｸUB"/>
      <family val="3"/>
      <charset val="128"/>
    </font>
    <font>
      <sz val="11"/>
      <color indexed="22"/>
      <name val="ＭＳ 明朝"/>
      <family val="1"/>
      <charset val="128"/>
    </font>
    <font>
      <b/>
      <sz val="20"/>
      <color indexed="18"/>
      <name val="ＭＳ Ｐゴシック"/>
      <family val="3"/>
      <charset val="128"/>
    </font>
    <font>
      <b/>
      <i/>
      <sz val="11"/>
      <name val="ＭＳ Ｐゴシック"/>
      <family val="3"/>
      <charset val="128"/>
    </font>
    <font>
      <b/>
      <sz val="11"/>
      <color indexed="10"/>
      <name val="ＭＳ Ｐゴシック"/>
      <family val="3"/>
      <charset val="128"/>
    </font>
    <font>
      <sz val="10"/>
      <color indexed="10"/>
      <name val="ＭＳ 明朝"/>
      <family val="1"/>
      <charset val="128"/>
    </font>
    <font>
      <b/>
      <sz val="11"/>
      <color indexed="10"/>
      <name val="HG創英角ｺﾞｼｯｸUB"/>
      <family val="3"/>
      <charset val="128"/>
    </font>
    <font>
      <sz val="11"/>
      <color indexed="10"/>
      <name val="HG創英角ｺﾞｼｯｸUB"/>
      <family val="3"/>
      <charset val="128"/>
    </font>
    <font>
      <sz val="11"/>
      <color indexed="18"/>
      <name val="ＭＳ Ｐゴシック"/>
      <family val="3"/>
      <charset val="128"/>
    </font>
    <font>
      <b/>
      <u/>
      <sz val="11"/>
      <color indexed="10"/>
      <name val="ＭＳ Ｐゴシック"/>
      <family val="3"/>
      <charset val="128"/>
    </font>
    <font>
      <sz val="11"/>
      <color indexed="12"/>
      <name val="ＭＳ Ｐゴシック"/>
      <family val="3"/>
      <charset val="128"/>
    </font>
    <font>
      <sz val="9"/>
      <color indexed="10"/>
      <name val="ＭＳ Ｐゴシック"/>
      <family val="3"/>
      <charset val="128"/>
    </font>
    <font>
      <b/>
      <sz val="14"/>
      <name val="ＭＳ Ｐゴシック"/>
      <family val="3"/>
      <charset val="128"/>
    </font>
    <font>
      <b/>
      <sz val="12"/>
      <name val="ＭＳ Ｐゴシック"/>
      <family val="3"/>
      <charset val="128"/>
    </font>
    <font>
      <sz val="9"/>
      <color theme="1"/>
      <name val="ＭＳ Ｐゴシック"/>
      <family val="3"/>
      <charset val="128"/>
      <scheme val="minor"/>
    </font>
    <font>
      <sz val="6"/>
      <name val="ＭＳ Ｐゴシック"/>
      <family val="2"/>
      <charset val="128"/>
      <scheme val="minor"/>
    </font>
    <font>
      <sz val="8"/>
      <color rgb="FF00B050"/>
      <name val="ＭＳ Ｐ明朝"/>
      <family val="1"/>
      <charset val="128"/>
    </font>
    <font>
      <b/>
      <sz val="9"/>
      <color indexed="81"/>
      <name val="ＭＳ Ｐゴシック"/>
      <family val="3"/>
      <charset val="128"/>
    </font>
  </fonts>
  <fills count="10">
    <fill>
      <patternFill patternType="none"/>
    </fill>
    <fill>
      <patternFill patternType="gray125"/>
    </fill>
    <fill>
      <patternFill patternType="solid">
        <fgColor indexed="45"/>
        <bgColor indexed="64"/>
      </patternFill>
    </fill>
    <fill>
      <patternFill patternType="solid">
        <fgColor indexed="43"/>
        <bgColor indexed="64"/>
      </patternFill>
    </fill>
    <fill>
      <patternFill patternType="solid">
        <fgColor indexed="65"/>
        <bgColor indexed="64"/>
      </patternFill>
    </fill>
    <fill>
      <patternFill patternType="solid">
        <fgColor indexed="9"/>
        <bgColor indexed="64"/>
      </patternFill>
    </fill>
    <fill>
      <patternFill patternType="solid">
        <fgColor indexed="22"/>
        <bgColor indexed="64"/>
      </patternFill>
    </fill>
    <fill>
      <patternFill patternType="solid">
        <fgColor rgb="FFFFFF99"/>
        <bgColor indexed="64"/>
      </patternFill>
    </fill>
    <fill>
      <patternFill patternType="solid">
        <fgColor rgb="FFFF99CC"/>
        <bgColor indexed="64"/>
      </patternFill>
    </fill>
    <fill>
      <patternFill patternType="solid">
        <fgColor rgb="FF92D050"/>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bottom style="medium">
        <color indexed="8"/>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22"/>
      </left>
      <right/>
      <top style="medium">
        <color indexed="22"/>
      </top>
      <bottom style="medium">
        <color indexed="64"/>
      </bottom>
      <diagonal/>
    </border>
    <border>
      <left/>
      <right style="medium">
        <color indexed="64"/>
      </right>
      <top style="medium">
        <color indexed="22"/>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8"/>
      </top>
      <bottom/>
      <diagonal/>
    </border>
    <border>
      <left/>
      <right/>
      <top style="medium">
        <color indexed="8"/>
      </top>
      <bottom/>
      <diagonal/>
    </border>
    <border>
      <left/>
      <right style="medium">
        <color indexed="23"/>
      </right>
      <top style="medium">
        <color indexed="8"/>
      </top>
      <bottom/>
      <diagonal/>
    </border>
    <border>
      <left style="medium">
        <color indexed="8"/>
      </left>
      <right/>
      <top/>
      <bottom/>
      <diagonal/>
    </border>
    <border>
      <left/>
      <right style="medium">
        <color indexed="23"/>
      </right>
      <top/>
      <bottom/>
      <diagonal/>
    </border>
    <border>
      <left style="medium">
        <color indexed="8"/>
      </left>
      <right/>
      <top/>
      <bottom style="medium">
        <color indexed="23"/>
      </bottom>
      <diagonal/>
    </border>
    <border>
      <left/>
      <right/>
      <top/>
      <bottom style="medium">
        <color indexed="23"/>
      </bottom>
      <diagonal/>
    </border>
    <border>
      <left/>
      <right style="medium">
        <color indexed="23"/>
      </right>
      <top/>
      <bottom style="medium">
        <color indexed="23"/>
      </bottom>
      <diagonal/>
    </border>
    <border>
      <left style="medium">
        <color indexed="22"/>
      </left>
      <right/>
      <top style="medium">
        <color indexed="22"/>
      </top>
      <bottom/>
      <diagonal/>
    </border>
    <border>
      <left/>
      <right/>
      <top style="medium">
        <color indexed="22"/>
      </top>
      <bottom/>
      <diagonal/>
    </border>
    <border>
      <left/>
      <right style="medium">
        <color indexed="8"/>
      </right>
      <top style="medium">
        <color indexed="22"/>
      </top>
      <bottom/>
      <diagonal/>
    </border>
    <border>
      <left style="medium">
        <color indexed="22"/>
      </left>
      <right/>
      <top/>
      <bottom style="medium">
        <color indexed="8"/>
      </bottom>
      <diagonal/>
    </border>
    <border>
      <left/>
      <right style="medium">
        <color indexed="8"/>
      </right>
      <top/>
      <bottom style="medium">
        <color indexed="8"/>
      </bottom>
      <diagonal/>
    </border>
    <border>
      <left style="thin">
        <color indexed="64"/>
      </left>
      <right style="thin">
        <color indexed="64"/>
      </right>
      <top/>
      <bottom style="hair">
        <color auto="1"/>
      </bottom>
      <diagonal/>
    </border>
    <border>
      <left/>
      <right/>
      <top/>
      <bottom style="hair">
        <color auto="1"/>
      </bottom>
      <diagonal/>
    </border>
    <border>
      <left/>
      <right style="thin">
        <color indexed="64"/>
      </right>
      <top/>
      <bottom style="hair">
        <color auto="1"/>
      </bottom>
      <diagonal/>
    </border>
    <border>
      <left style="thin">
        <color indexed="64"/>
      </left>
      <right style="thin">
        <color indexed="64"/>
      </right>
      <top style="hair">
        <color auto="1"/>
      </top>
      <bottom style="hair">
        <color auto="1"/>
      </bottom>
      <diagonal/>
    </border>
    <border>
      <left/>
      <right/>
      <top style="hair">
        <color auto="1"/>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auto="1"/>
      </top>
      <bottom/>
      <diagonal/>
    </border>
    <border>
      <left/>
      <right/>
      <top style="hair">
        <color auto="1"/>
      </top>
      <bottom/>
      <diagonal/>
    </border>
    <border>
      <left/>
      <right style="thin">
        <color indexed="64"/>
      </right>
      <top style="hair">
        <color auto="1"/>
      </top>
      <bottom/>
      <diagonal/>
    </border>
    <border>
      <left style="thin">
        <color indexed="64"/>
      </left>
      <right style="thin">
        <color indexed="64"/>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style="thin">
        <color indexed="64"/>
      </right>
      <top style="hair">
        <color auto="1"/>
      </top>
      <bottom style="thin">
        <color indexed="64"/>
      </bottom>
      <diagonal/>
    </border>
    <border>
      <left/>
      <right/>
      <top style="hair">
        <color auto="1"/>
      </top>
      <bottom style="thin">
        <color indexed="64"/>
      </bottom>
      <diagonal/>
    </border>
    <border>
      <left/>
      <right style="thin">
        <color indexed="64"/>
      </right>
      <top style="hair">
        <color auto="1"/>
      </top>
      <bottom style="thin">
        <color indexed="64"/>
      </bottom>
      <diagonal/>
    </border>
    <border>
      <left style="thin">
        <color indexed="64"/>
      </left>
      <right/>
      <top style="thin">
        <color indexed="64"/>
      </top>
      <bottom style="hair">
        <color auto="1"/>
      </bottom>
      <diagonal/>
    </border>
    <border>
      <left style="thin">
        <color indexed="64"/>
      </left>
      <right/>
      <top style="hair">
        <color auto="1"/>
      </top>
      <bottom style="hair">
        <color auto="1"/>
      </bottom>
      <diagonal/>
    </border>
    <border>
      <left style="thin">
        <color indexed="64"/>
      </left>
      <right/>
      <top style="hair">
        <color auto="1"/>
      </top>
      <bottom style="thin">
        <color indexed="64"/>
      </bottom>
      <diagonal/>
    </border>
    <border>
      <left style="medium">
        <color indexed="22"/>
      </left>
      <right/>
      <top/>
      <bottom/>
      <diagonal/>
    </border>
    <border>
      <left style="thin">
        <color indexed="64"/>
      </left>
      <right style="medium">
        <color indexed="64"/>
      </right>
      <top style="hair">
        <color auto="1"/>
      </top>
      <bottom style="thin">
        <color indexed="64"/>
      </bottom>
      <diagonal/>
    </border>
    <border>
      <left style="thin">
        <color indexed="64"/>
      </left>
      <right style="medium">
        <color indexed="64"/>
      </right>
      <top style="hair">
        <color auto="1"/>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auto="1"/>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s>
  <cellStyleXfs count="5">
    <xf numFmtId="0" fontId="0" fillId="0" borderId="0">
      <alignment vertical="center"/>
    </xf>
    <xf numFmtId="0" fontId="6" fillId="0" borderId="0" applyNumberFormat="0" applyFill="0" applyBorder="0" applyAlignment="0" applyProtection="0">
      <alignment vertical="top"/>
      <protection locked="0"/>
    </xf>
    <xf numFmtId="38" fontId="2" fillId="0" borderId="0" applyFont="0" applyFill="0" applyBorder="0" applyAlignment="0" applyProtection="0">
      <alignment vertical="center"/>
    </xf>
    <xf numFmtId="0" fontId="14" fillId="0" borderId="0"/>
    <xf numFmtId="0" fontId="14" fillId="0" borderId="0"/>
  </cellStyleXfs>
  <cellXfs count="483">
    <xf numFmtId="0" fontId="0" fillId="0" borderId="0" xfId="0">
      <alignment vertical="center"/>
    </xf>
    <xf numFmtId="0" fontId="4" fillId="0" borderId="0" xfId="0" applyFont="1">
      <alignment vertical="center"/>
    </xf>
    <xf numFmtId="49" fontId="4" fillId="0" borderId="0" xfId="0" applyNumberFormat="1" applyFont="1">
      <alignment vertical="center"/>
    </xf>
    <xf numFmtId="0" fontId="4" fillId="0" borderId="0" xfId="0" applyFont="1" applyAlignment="1">
      <alignment horizontal="center" vertical="center"/>
    </xf>
    <xf numFmtId="56" fontId="4" fillId="0" borderId="0" xfId="0" applyNumberFormat="1" applyFont="1" applyAlignment="1">
      <alignment horizontal="center" vertical="center"/>
    </xf>
    <xf numFmtId="49" fontId="4" fillId="0" borderId="1" xfId="0" applyNumberFormat="1" applyFont="1" applyBorder="1" applyAlignment="1">
      <alignment horizontal="center" vertical="center"/>
    </xf>
    <xf numFmtId="49" fontId="4" fillId="0" borderId="0" xfId="0" applyNumberFormat="1" applyFont="1" applyBorder="1" applyAlignment="1">
      <alignment horizontal="center" vertical="center"/>
    </xf>
    <xf numFmtId="0" fontId="4" fillId="0" borderId="0" xfId="0" applyFont="1" applyBorder="1" applyAlignment="1">
      <alignment horizontal="distributed" vertical="center"/>
    </xf>
    <xf numFmtId="0" fontId="4" fillId="0" borderId="0" xfId="0" applyFont="1" applyBorder="1">
      <alignment vertical="center"/>
    </xf>
    <xf numFmtId="49" fontId="4" fillId="0" borderId="0" xfId="0" applyNumberFormat="1" applyFont="1" applyBorder="1">
      <alignment vertical="center"/>
    </xf>
    <xf numFmtId="0" fontId="4" fillId="0" borderId="0" xfId="0" applyNumberFormat="1" applyFont="1" applyAlignment="1">
      <alignment horizontal="center" vertical="center"/>
    </xf>
    <xf numFmtId="0" fontId="4" fillId="0" borderId="0" xfId="0" applyNumberFormat="1" applyFont="1" applyBorder="1" applyAlignment="1">
      <alignment horizontal="center" vertical="center"/>
    </xf>
    <xf numFmtId="0" fontId="4" fillId="0" borderId="0" xfId="0" applyFont="1" applyFill="1" applyAlignment="1">
      <alignment horizontal="center" vertical="center"/>
    </xf>
    <xf numFmtId="56" fontId="4" fillId="0" borderId="0" xfId="0" applyNumberFormat="1" applyFont="1" applyFill="1" applyAlignment="1">
      <alignment horizontal="center" vertical="center"/>
    </xf>
    <xf numFmtId="0" fontId="4" fillId="0" borderId="0" xfId="0" applyNumberFormat="1" applyFont="1" applyFill="1" applyAlignment="1">
      <alignment horizontal="center" vertical="center"/>
    </xf>
    <xf numFmtId="0" fontId="4" fillId="0" borderId="0"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lignment vertical="center"/>
    </xf>
    <xf numFmtId="0" fontId="4" fillId="0" borderId="3" xfId="0" applyFont="1" applyBorder="1">
      <alignment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lignment vertical="center"/>
    </xf>
    <xf numFmtId="0" fontId="4" fillId="0" borderId="9" xfId="0" applyFont="1" applyBorder="1">
      <alignment vertical="center"/>
    </xf>
    <xf numFmtId="0" fontId="4" fillId="0" borderId="8" xfId="0" applyFont="1" applyBorder="1">
      <alignment vertical="center"/>
    </xf>
    <xf numFmtId="0" fontId="4" fillId="0" borderId="6" xfId="0" applyFont="1" applyBorder="1">
      <alignment vertical="center"/>
    </xf>
    <xf numFmtId="0" fontId="4" fillId="0" borderId="5" xfId="0" applyFont="1" applyBorder="1">
      <alignment vertical="center"/>
    </xf>
    <xf numFmtId="0" fontId="7" fillId="0" borderId="5" xfId="0" applyFont="1" applyBorder="1">
      <alignment vertical="center"/>
    </xf>
    <xf numFmtId="0" fontId="4" fillId="0" borderId="4" xfId="0" applyFont="1" applyBorder="1" applyAlignment="1">
      <alignment horizontal="center"/>
    </xf>
    <xf numFmtId="0" fontId="4" fillId="0" borderId="2" xfId="0" applyFont="1" applyBorder="1" applyAlignment="1">
      <alignment horizontal="right"/>
    </xf>
    <xf numFmtId="0" fontId="4" fillId="0" borderId="2" xfId="0" applyFont="1" applyBorder="1" applyAlignment="1"/>
    <xf numFmtId="0" fontId="4" fillId="0" borderId="2" xfId="0" applyFont="1" applyBorder="1">
      <alignment vertical="center"/>
    </xf>
    <xf numFmtId="0" fontId="7" fillId="0" borderId="8" xfId="0" applyFont="1" applyBorder="1">
      <alignment vertical="center"/>
    </xf>
    <xf numFmtId="0" fontId="4" fillId="0" borderId="9" xfId="0" applyFont="1" applyBorder="1" applyAlignment="1">
      <alignment horizontal="right" vertical="top"/>
    </xf>
    <xf numFmtId="0" fontId="4" fillId="0" borderId="9" xfId="0" applyFont="1" applyBorder="1" applyAlignment="1">
      <alignment vertical="top"/>
    </xf>
    <xf numFmtId="0" fontId="4" fillId="0" borderId="0" xfId="0" applyFont="1" applyAlignment="1">
      <alignment vertical="center"/>
    </xf>
    <xf numFmtId="0" fontId="4" fillId="0" borderId="0" xfId="0" applyFont="1" applyAlignment="1">
      <alignment horizontal="right"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12" fillId="0" borderId="0" xfId="0" applyFont="1">
      <alignment vertical="center"/>
    </xf>
    <xf numFmtId="0" fontId="13" fillId="0" borderId="0" xfId="0" applyFont="1" applyAlignment="1">
      <alignment vertical="center"/>
    </xf>
    <xf numFmtId="0" fontId="4" fillId="0" borderId="0" xfId="0" applyFont="1" applyAlignment="1">
      <alignment horizontal="left" vertical="center"/>
    </xf>
    <xf numFmtId="0" fontId="15" fillId="0" borderId="0" xfId="0" applyFont="1" applyAlignment="1">
      <alignment horizontal="distributed" vertical="center"/>
    </xf>
    <xf numFmtId="0" fontId="15" fillId="0" borderId="0" xfId="0" applyFont="1">
      <alignment vertical="center"/>
    </xf>
    <xf numFmtId="0" fontId="15" fillId="0" borderId="0" xfId="0" applyFont="1" applyAlignment="1">
      <alignment vertical="center"/>
    </xf>
    <xf numFmtId="0" fontId="15" fillId="0" borderId="0" xfId="0" applyFont="1" applyAlignment="1">
      <alignment horizontal="left" vertical="center" shrinkToFit="1"/>
    </xf>
    <xf numFmtId="0" fontId="18" fillId="0" borderId="0" xfId="0" applyFont="1">
      <alignment vertical="center"/>
    </xf>
    <xf numFmtId="0" fontId="4" fillId="0" borderId="0" xfId="0" applyFont="1" applyBorder="1" applyAlignment="1">
      <alignment vertical="center"/>
    </xf>
    <xf numFmtId="38" fontId="24" fillId="0" borderId="4" xfId="2" applyFont="1" applyBorder="1" applyAlignment="1">
      <alignment horizontal="right" vertical="center"/>
    </xf>
    <xf numFmtId="38" fontId="24" fillId="0" borderId="3" xfId="2" applyFont="1" applyBorder="1">
      <alignmen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2" borderId="0" xfId="0" applyFont="1" applyFill="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0"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4" fillId="3" borderId="1" xfId="0" applyFont="1" applyFill="1" applyBorder="1" applyAlignment="1" applyProtection="1">
      <alignment horizontal="left" vertical="center"/>
      <protection locked="0"/>
    </xf>
    <xf numFmtId="0" fontId="27" fillId="0" borderId="0" xfId="3" applyFont="1" applyFill="1" applyBorder="1" applyAlignment="1" applyProtection="1">
      <alignment horizontal="center"/>
      <protection hidden="1"/>
    </xf>
    <xf numFmtId="0" fontId="28" fillId="0" borderId="0" xfId="0" applyFont="1" applyFill="1" applyBorder="1" applyProtection="1">
      <alignment vertical="center"/>
      <protection hidden="1"/>
    </xf>
    <xf numFmtId="0" fontId="30" fillId="0" borderId="0" xfId="4" applyFont="1" applyFill="1" applyBorder="1" applyAlignment="1" applyProtection="1">
      <alignment horizontal="left" wrapText="1"/>
      <protection hidden="1"/>
    </xf>
    <xf numFmtId="38" fontId="30" fillId="0" borderId="0" xfId="4" applyNumberFormat="1" applyFont="1" applyFill="1" applyBorder="1" applyAlignment="1" applyProtection="1">
      <alignment horizontal="left" wrapText="1"/>
      <protection hidden="1"/>
    </xf>
    <xf numFmtId="0" fontId="20" fillId="0" borderId="0" xfId="0" applyFont="1">
      <alignment vertical="center"/>
    </xf>
    <xf numFmtId="0" fontId="33" fillId="0" borderId="0" xfId="0" applyFont="1">
      <alignment vertical="center"/>
    </xf>
    <xf numFmtId="0" fontId="0" fillId="0" borderId="0" xfId="0" applyAlignment="1">
      <alignment horizontal="left" vertical="center"/>
    </xf>
    <xf numFmtId="0" fontId="28" fillId="0" borderId="0" xfId="0" applyFont="1">
      <alignment vertical="center"/>
    </xf>
    <xf numFmtId="0" fontId="0" fillId="0" borderId="0" xfId="0" applyAlignment="1">
      <alignment horizontal="right" vertical="center"/>
    </xf>
    <xf numFmtId="0" fontId="23" fillId="0" borderId="0" xfId="0" applyFont="1">
      <alignment vertical="center"/>
    </xf>
    <xf numFmtId="0" fontId="0" fillId="2" borderId="16" xfId="0" applyFill="1" applyBorder="1" applyAlignment="1" applyProtection="1">
      <alignment horizontal="center" vertical="center"/>
      <protection locked="0"/>
    </xf>
    <xf numFmtId="0" fontId="28" fillId="0" borderId="0" xfId="0" applyFont="1" applyAlignment="1">
      <alignment horizontal="center" vertical="center"/>
    </xf>
    <xf numFmtId="0" fontId="4" fillId="0" borderId="17" xfId="0" applyFont="1" applyFill="1" applyBorder="1" applyAlignment="1" applyProtection="1">
      <alignment horizontal="center" vertical="center"/>
    </xf>
    <xf numFmtId="0" fontId="4" fillId="0" borderId="10" xfId="0" applyFont="1" applyFill="1" applyBorder="1" applyAlignment="1" applyProtection="1">
      <alignment horizontal="center" vertical="center"/>
    </xf>
    <xf numFmtId="0" fontId="0" fillId="0" borderId="0" xfId="0" applyAlignment="1">
      <alignment horizontal="left" vertical="center" wrapText="1" shrinkToFit="1"/>
    </xf>
    <xf numFmtId="0" fontId="0" fillId="0" borderId="0" xfId="0" applyAlignment="1">
      <alignment vertical="center" wrapText="1"/>
    </xf>
    <xf numFmtId="0" fontId="0" fillId="0" borderId="0" xfId="0" applyAlignment="1">
      <alignment horizontal="left" vertical="center" wrapText="1"/>
    </xf>
    <xf numFmtId="0" fontId="34" fillId="0" borderId="0" xfId="0" applyFont="1" applyAlignment="1">
      <alignment vertical="center"/>
    </xf>
    <xf numFmtId="0" fontId="34" fillId="0" borderId="18" xfId="0" applyFont="1" applyBorder="1" applyAlignment="1">
      <alignment vertical="center"/>
    </xf>
    <xf numFmtId="0" fontId="36" fillId="0" borderId="0" xfId="0" applyFont="1">
      <alignment vertical="center"/>
    </xf>
    <xf numFmtId="0" fontId="31" fillId="0" borderId="0" xfId="0" applyFont="1">
      <alignment vertical="center"/>
    </xf>
    <xf numFmtId="0" fontId="37" fillId="0" borderId="0" xfId="0" applyFont="1" applyBorder="1">
      <alignment vertical="center"/>
    </xf>
    <xf numFmtId="0" fontId="38" fillId="0" borderId="0" xfId="0" applyFont="1">
      <alignment vertical="center"/>
    </xf>
    <xf numFmtId="0" fontId="39" fillId="0" borderId="0" xfId="0" applyFont="1">
      <alignment vertical="center"/>
    </xf>
    <xf numFmtId="0" fontId="40" fillId="0" borderId="0" xfId="0" applyFont="1">
      <alignment vertical="center"/>
    </xf>
    <xf numFmtId="0" fontId="27" fillId="0" borderId="0" xfId="3" applyFont="1" applyFill="1" applyBorder="1" applyAlignment="1" applyProtection="1">
      <alignment horizontal="left"/>
      <protection hidden="1"/>
    </xf>
    <xf numFmtId="0" fontId="28" fillId="0" borderId="0" xfId="0" applyFont="1" applyFill="1" applyBorder="1" applyAlignment="1" applyProtection="1">
      <alignment horizontal="left" vertical="center"/>
      <protection hidden="1"/>
    </xf>
    <xf numFmtId="0" fontId="29" fillId="0" borderId="0" xfId="0" applyFont="1" applyFill="1" applyBorder="1" applyAlignment="1" applyProtection="1">
      <alignment horizontal="left" vertical="center"/>
      <protection hidden="1"/>
    </xf>
    <xf numFmtId="38" fontId="29" fillId="0" borderId="0" xfId="0" applyNumberFormat="1" applyFont="1" applyFill="1" applyBorder="1" applyAlignment="1" applyProtection="1">
      <alignment horizontal="left" vertical="center"/>
      <protection hidden="1"/>
    </xf>
    <xf numFmtId="176" fontId="25" fillId="0" borderId="0" xfId="2" applyNumberFormat="1" applyFont="1" applyBorder="1" applyAlignment="1">
      <alignment vertical="center"/>
    </xf>
    <xf numFmtId="0" fontId="42" fillId="0" borderId="0" xfId="0" applyFont="1">
      <alignment vertical="center"/>
    </xf>
    <xf numFmtId="38" fontId="26" fillId="0" borderId="19" xfId="2" applyFont="1" applyFill="1" applyBorder="1">
      <alignment vertical="center"/>
    </xf>
    <xf numFmtId="0" fontId="4" fillId="0" borderId="20" xfId="0" applyFont="1" applyBorder="1" applyAlignment="1">
      <alignment horizontal="center" vertical="center"/>
    </xf>
    <xf numFmtId="38" fontId="26" fillId="0" borderId="21" xfId="2" applyFont="1" applyBorder="1" applyAlignment="1">
      <alignment vertical="center"/>
    </xf>
    <xf numFmtId="0" fontId="44" fillId="4" borderId="0" xfId="0" applyFont="1" applyFill="1" applyAlignment="1">
      <alignment vertical="center"/>
    </xf>
    <xf numFmtId="0" fontId="0" fillId="4" borderId="0" xfId="0" applyFill="1" applyAlignment="1">
      <alignment vertical="center"/>
    </xf>
    <xf numFmtId="0" fontId="0" fillId="4" borderId="1" xfId="0" applyFill="1" applyBorder="1" applyAlignment="1">
      <alignment horizontal="center" vertical="center" wrapText="1"/>
    </xf>
    <xf numFmtId="0" fontId="0" fillId="4" borderId="17" xfId="0" applyFill="1" applyBorder="1" applyAlignment="1">
      <alignment vertical="center"/>
    </xf>
    <xf numFmtId="0" fontId="0" fillId="4" borderId="11" xfId="0" applyFill="1" applyBorder="1" applyAlignment="1">
      <alignment vertical="center"/>
    </xf>
    <xf numFmtId="0" fontId="0" fillId="4" borderId="22" xfId="0" applyFill="1" applyBorder="1" applyAlignment="1">
      <alignment horizontal="center" vertical="center"/>
    </xf>
    <xf numFmtId="0" fontId="4" fillId="3" borderId="17" xfId="0" applyFont="1" applyFill="1" applyBorder="1" applyAlignment="1" applyProtection="1">
      <alignment horizontal="left" vertical="center"/>
      <protection locked="0"/>
    </xf>
    <xf numFmtId="0" fontId="4" fillId="2" borderId="7" xfId="0" applyFont="1" applyFill="1" applyBorder="1" applyAlignment="1" applyProtection="1">
      <alignment horizontal="left" vertical="center"/>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vertical="center"/>
      <protection locked="0"/>
    </xf>
    <xf numFmtId="0" fontId="0" fillId="0" borderId="0" xfId="0" applyFill="1" applyAlignment="1">
      <alignment vertical="center"/>
    </xf>
    <xf numFmtId="0" fontId="46" fillId="0" borderId="1" xfId="0" applyFont="1" applyBorder="1" applyAlignment="1">
      <alignment horizontal="center" vertical="center" wrapText="1"/>
    </xf>
    <xf numFmtId="0" fontId="0" fillId="0" borderId="80" xfId="0" applyBorder="1" applyAlignment="1">
      <alignment vertical="center" shrinkToFit="1"/>
    </xf>
    <xf numFmtId="0" fontId="0" fillId="0" borderId="81" xfId="0" applyBorder="1" applyAlignment="1">
      <alignment vertical="center" shrinkToFit="1"/>
    </xf>
    <xf numFmtId="0" fontId="0" fillId="0" borderId="83" xfId="0" applyBorder="1" applyAlignment="1">
      <alignment vertical="center" shrinkToFit="1"/>
    </xf>
    <xf numFmtId="0" fontId="0" fillId="0" borderId="84" xfId="0" applyBorder="1" applyAlignment="1">
      <alignment vertical="center" shrinkToFit="1"/>
    </xf>
    <xf numFmtId="0" fontId="0" fillId="0" borderId="86" xfId="0" applyBorder="1" applyAlignment="1">
      <alignment vertical="center" shrinkToFit="1"/>
    </xf>
    <xf numFmtId="0" fontId="0" fillId="0" borderId="87" xfId="0" applyBorder="1" applyAlignment="1">
      <alignment vertical="center" shrinkToFit="1"/>
    </xf>
    <xf numFmtId="0" fontId="0" fillId="0" borderId="89" xfId="0" applyBorder="1" applyAlignment="1">
      <alignment vertical="center" shrinkToFit="1"/>
    </xf>
    <xf numFmtId="0" fontId="0" fillId="0" borderId="90" xfId="0" applyBorder="1" applyAlignment="1">
      <alignment vertical="center" shrinkToFit="1"/>
    </xf>
    <xf numFmtId="0" fontId="0" fillId="0" borderId="92" xfId="0" applyBorder="1" applyAlignment="1">
      <alignment vertical="center" shrinkToFit="1"/>
    </xf>
    <xf numFmtId="0" fontId="0" fillId="0" borderId="93" xfId="0" applyBorder="1" applyAlignment="1">
      <alignment vertical="center" shrinkToFit="1"/>
    </xf>
    <xf numFmtId="0" fontId="0" fillId="0" borderId="10" xfId="0" applyBorder="1" applyAlignment="1">
      <alignment vertical="center" shrinkToFit="1"/>
    </xf>
    <xf numFmtId="0" fontId="0" fillId="0" borderId="88" xfId="0" applyBorder="1" applyAlignment="1">
      <alignment vertical="center" shrinkToFit="1"/>
    </xf>
    <xf numFmtId="0" fontId="0" fillId="0" borderId="82" xfId="0" applyBorder="1" applyAlignment="1">
      <alignment vertical="center" shrinkToFit="1"/>
    </xf>
    <xf numFmtId="0" fontId="0" fillId="0" borderId="91" xfId="0" applyBorder="1" applyAlignment="1">
      <alignment vertical="center" shrinkToFit="1"/>
    </xf>
    <xf numFmtId="0" fontId="46" fillId="0" borderId="1" xfId="0" applyFont="1" applyBorder="1" applyAlignment="1">
      <alignment horizontal="center" vertical="center" shrinkToFit="1"/>
    </xf>
    <xf numFmtId="0" fontId="0" fillId="0" borderId="79" xfId="0" applyBorder="1" applyAlignment="1">
      <alignment vertical="center" shrinkToFit="1"/>
    </xf>
    <xf numFmtId="0" fontId="0" fillId="0" borderId="85" xfId="0" applyBorder="1" applyAlignment="1">
      <alignment vertical="center" shrinkToFit="1"/>
    </xf>
    <xf numFmtId="0" fontId="0" fillId="0" borderId="0" xfId="0" applyBorder="1">
      <alignment vertical="center"/>
    </xf>
    <xf numFmtId="0" fontId="28" fillId="0" borderId="0" xfId="0" applyFont="1" applyBorder="1">
      <alignment vertical="center"/>
    </xf>
    <xf numFmtId="0" fontId="1" fillId="5" borderId="0" xfId="0" applyFont="1" applyFill="1" applyBorder="1" applyAlignment="1" applyProtection="1">
      <alignment vertical="center" shrinkToFit="1"/>
    </xf>
    <xf numFmtId="0" fontId="35" fillId="0" borderId="0" xfId="0" applyFont="1" applyFill="1" applyBorder="1" applyAlignment="1">
      <alignment vertical="center"/>
    </xf>
    <xf numFmtId="0" fontId="0" fillId="0" borderId="0" xfId="0" applyFill="1" applyBorder="1">
      <alignment vertical="center"/>
    </xf>
    <xf numFmtId="0" fontId="1" fillId="0" borderId="0" xfId="0" applyFont="1" applyFill="1" applyBorder="1" applyAlignment="1" applyProtection="1">
      <alignment vertical="center" shrinkToFit="1"/>
      <protection locked="0"/>
    </xf>
    <xf numFmtId="0" fontId="28" fillId="0" borderId="0" xfId="0" applyFont="1" applyFill="1" applyBorder="1">
      <alignment vertical="center"/>
    </xf>
    <xf numFmtId="0" fontId="1" fillId="0" borderId="0" xfId="0" applyFont="1" applyFill="1" applyBorder="1" applyAlignment="1" applyProtection="1">
      <alignment vertical="center" shrinkToFit="1"/>
    </xf>
    <xf numFmtId="0" fontId="35" fillId="0" borderId="0" xfId="0" applyFont="1" applyFill="1" applyAlignment="1">
      <alignment vertical="center"/>
    </xf>
    <xf numFmtId="0" fontId="0" fillId="0" borderId="79" xfId="0" applyFill="1" applyBorder="1" applyAlignment="1">
      <alignment vertical="center" shrinkToFit="1"/>
    </xf>
    <xf numFmtId="0" fontId="0" fillId="0" borderId="81" xfId="0" applyFill="1" applyBorder="1" applyAlignment="1">
      <alignment vertical="center" shrinkToFit="1"/>
    </xf>
    <xf numFmtId="0" fontId="0" fillId="0" borderId="80" xfId="0" applyFill="1" applyBorder="1" applyAlignment="1">
      <alignment vertical="center" shrinkToFit="1"/>
    </xf>
    <xf numFmtId="0" fontId="0" fillId="0" borderId="82" xfId="0" applyFill="1" applyBorder="1" applyAlignment="1">
      <alignment vertical="center" shrinkToFit="1"/>
    </xf>
    <xf numFmtId="0" fontId="0" fillId="0" borderId="84" xfId="0" applyFill="1" applyBorder="1" applyAlignment="1">
      <alignment vertical="center" shrinkToFit="1"/>
    </xf>
    <xf numFmtId="0" fontId="0" fillId="0" borderId="83" xfId="0" applyFill="1" applyBorder="1" applyAlignment="1">
      <alignment vertical="center" shrinkToFit="1"/>
    </xf>
    <xf numFmtId="0" fontId="0" fillId="0" borderId="85" xfId="0" applyFill="1" applyBorder="1" applyAlignment="1">
      <alignment vertical="center" shrinkToFit="1"/>
    </xf>
    <xf numFmtId="0" fontId="0" fillId="0" borderId="87" xfId="0" applyFill="1" applyBorder="1" applyAlignment="1">
      <alignment vertical="center" shrinkToFit="1"/>
    </xf>
    <xf numFmtId="0" fontId="0" fillId="0" borderId="86" xfId="0" applyFill="1" applyBorder="1" applyAlignment="1">
      <alignment vertical="center" shrinkToFit="1"/>
    </xf>
    <xf numFmtId="0" fontId="0" fillId="0" borderId="88" xfId="0" applyFill="1" applyBorder="1" applyAlignment="1">
      <alignment vertical="center" shrinkToFit="1"/>
    </xf>
    <xf numFmtId="0" fontId="0" fillId="0" borderId="90" xfId="0" applyFill="1" applyBorder="1" applyAlignment="1">
      <alignment vertical="center" shrinkToFit="1"/>
    </xf>
    <xf numFmtId="0" fontId="0" fillId="0" borderId="89" xfId="0" applyFill="1" applyBorder="1" applyAlignment="1">
      <alignment vertical="center" shrinkToFit="1"/>
    </xf>
    <xf numFmtId="0" fontId="0" fillId="0" borderId="91" xfId="0" applyFill="1" applyBorder="1" applyAlignment="1">
      <alignment vertical="center" shrinkToFit="1"/>
    </xf>
    <xf numFmtId="0" fontId="0" fillId="0" borderId="93" xfId="0" applyFill="1" applyBorder="1" applyAlignment="1">
      <alignment vertical="center" shrinkToFit="1"/>
    </xf>
    <xf numFmtId="0" fontId="0" fillId="0" borderId="92" xfId="0" applyFill="1" applyBorder="1" applyAlignment="1">
      <alignment vertical="center" shrinkToFit="1"/>
    </xf>
    <xf numFmtId="0" fontId="0" fillId="0" borderId="1" xfId="0" applyFill="1" applyBorder="1" applyAlignment="1">
      <alignment vertical="center" shrinkToFit="1"/>
    </xf>
    <xf numFmtId="0" fontId="0" fillId="0" borderId="11" xfId="0" applyFill="1" applyBorder="1" applyAlignment="1">
      <alignment vertical="center" shrinkToFit="1"/>
    </xf>
    <xf numFmtId="0" fontId="0" fillId="0" borderId="10" xfId="0" applyFill="1" applyBorder="1" applyAlignment="1">
      <alignment vertical="center" shrinkToFit="1"/>
    </xf>
    <xf numFmtId="0" fontId="0" fillId="0" borderId="1" xfId="0" applyFill="1" applyBorder="1" applyAlignment="1">
      <alignment horizontal="center" vertical="center" wrapText="1"/>
    </xf>
    <xf numFmtId="0" fontId="0" fillId="0" borderId="94" xfId="0" applyFill="1" applyBorder="1" applyAlignment="1">
      <alignment vertical="center" shrinkToFit="1"/>
    </xf>
    <xf numFmtId="0" fontId="0" fillId="0" borderId="95" xfId="0" applyFill="1" applyBorder="1" applyAlignment="1">
      <alignment vertical="center" shrinkToFit="1"/>
    </xf>
    <xf numFmtId="0" fontId="0" fillId="0" borderId="96" xfId="0" applyFill="1" applyBorder="1" applyAlignment="1">
      <alignment vertical="center" shrinkToFit="1"/>
    </xf>
    <xf numFmtId="0" fontId="34" fillId="0" borderId="0" xfId="0" applyFont="1" applyBorder="1" applyAlignment="1">
      <alignment horizontal="left" vertical="center"/>
    </xf>
    <xf numFmtId="0" fontId="34" fillId="0" borderId="0" xfId="0" applyFont="1" applyBorder="1" applyAlignment="1">
      <alignment vertical="center"/>
    </xf>
    <xf numFmtId="0" fontId="34" fillId="0" borderId="0" xfId="0" applyFont="1" applyFill="1" applyBorder="1" applyAlignment="1">
      <alignment horizontal="left" vertical="center"/>
    </xf>
    <xf numFmtId="0" fontId="34" fillId="0" borderId="0" xfId="0" applyFont="1" applyFill="1" applyBorder="1" applyAlignment="1">
      <alignment vertical="center"/>
    </xf>
    <xf numFmtId="0" fontId="1" fillId="0" borderId="0" xfId="1" applyFont="1" applyFill="1" applyBorder="1" applyAlignment="1" applyProtection="1">
      <alignment horizontal="center" vertical="center"/>
      <protection locked="0"/>
    </xf>
    <xf numFmtId="0" fontId="23" fillId="0" borderId="0" xfId="0" applyFont="1" applyFill="1">
      <alignment vertical="center"/>
    </xf>
    <xf numFmtId="0" fontId="0" fillId="0" borderId="0" xfId="0" applyFill="1">
      <alignment vertical="center"/>
    </xf>
    <xf numFmtId="0" fontId="0" fillId="0" borderId="0" xfId="0" applyBorder="1" applyAlignment="1">
      <alignment horizontal="center" vertical="center"/>
    </xf>
    <xf numFmtId="0" fontId="0" fillId="0" borderId="5" xfId="0" applyBorder="1" applyAlignment="1">
      <alignment vertical="center" shrinkToFit="1"/>
    </xf>
    <xf numFmtId="0" fontId="0" fillId="0" borderId="98" xfId="0" applyBorder="1" applyAlignment="1">
      <alignment vertical="center" shrinkToFit="1"/>
    </xf>
    <xf numFmtId="0" fontId="46" fillId="0" borderId="0" xfId="0" applyFont="1" applyFill="1" applyBorder="1" applyAlignment="1">
      <alignment horizontal="center" vertical="center" wrapText="1"/>
    </xf>
    <xf numFmtId="0" fontId="0" fillId="0" borderId="0" xfId="0" applyFill="1" applyBorder="1" applyAlignment="1">
      <alignment vertical="center" shrinkToFit="1"/>
    </xf>
    <xf numFmtId="0" fontId="46" fillId="0" borderId="0" xfId="0" applyFont="1" applyFill="1" applyBorder="1" applyAlignment="1">
      <alignment horizontal="center" vertical="center" shrinkToFit="1"/>
    </xf>
    <xf numFmtId="0" fontId="0" fillId="0" borderId="0" xfId="0" applyFont="1" applyFill="1" applyBorder="1">
      <alignment vertical="center"/>
    </xf>
    <xf numFmtId="0" fontId="0" fillId="0" borderId="0" xfId="0" applyFill="1" applyBorder="1" applyAlignment="1" applyProtection="1">
      <alignment horizontal="center" vertical="center"/>
      <protection locked="0"/>
    </xf>
    <xf numFmtId="0" fontId="0" fillId="0" borderId="99" xfId="0" applyBorder="1" applyAlignment="1">
      <alignment vertical="center" shrinkToFit="1"/>
    </xf>
    <xf numFmtId="0" fontId="0" fillId="0" borderId="47" xfId="0" applyFont="1" applyBorder="1" applyAlignment="1">
      <alignment horizontal="center" vertical="center"/>
    </xf>
    <xf numFmtId="0" fontId="0" fillId="0" borderId="3" xfId="0" applyBorder="1" applyAlignment="1">
      <alignment vertical="center" shrinkToFit="1"/>
    </xf>
    <xf numFmtId="0" fontId="0" fillId="0" borderId="0" xfId="0" applyAlignment="1"/>
    <xf numFmtId="0" fontId="7" fillId="0" borderId="0" xfId="0" applyFont="1" applyBorder="1" applyAlignment="1">
      <alignment horizontal="distributed" vertical="center"/>
    </xf>
    <xf numFmtId="0" fontId="15" fillId="0" borderId="0" xfId="0" applyFont="1" applyAlignment="1">
      <alignment horizontal="distributed" vertical="center"/>
    </xf>
    <xf numFmtId="0" fontId="18" fillId="0" borderId="0" xfId="0" applyFont="1" applyAlignment="1">
      <alignment horizontal="distributed"/>
    </xf>
    <xf numFmtId="0" fontId="7" fillId="0" borderId="10" xfId="0" applyFont="1" applyFill="1" applyBorder="1" applyAlignment="1" applyProtection="1">
      <alignment horizontal="left" vertical="center"/>
      <protection locked="0"/>
    </xf>
    <xf numFmtId="0" fontId="4" fillId="2" borderId="10" xfId="0" applyFont="1" applyFill="1" applyBorder="1" applyAlignment="1" applyProtection="1">
      <alignment vertical="center"/>
      <protection locked="0"/>
    </xf>
    <xf numFmtId="0" fontId="7" fillId="0" borderId="2" xfId="0" applyFont="1" applyFill="1" applyBorder="1" applyAlignment="1" applyProtection="1">
      <alignment horizontal="left" vertical="center"/>
      <protection locked="0"/>
    </xf>
    <xf numFmtId="0" fontId="4" fillId="0" borderId="62" xfId="0" applyFont="1" applyFill="1" applyBorder="1" applyAlignment="1" applyProtection="1">
      <alignment vertical="center"/>
      <protection locked="0"/>
    </xf>
    <xf numFmtId="49" fontId="0" fillId="0" borderId="0" xfId="0" applyNumberFormat="1">
      <alignment vertical="center"/>
    </xf>
    <xf numFmtId="0" fontId="4" fillId="0" borderId="6" xfId="0" applyFont="1" applyFill="1" applyBorder="1" applyAlignment="1" applyProtection="1">
      <alignment vertical="center"/>
      <protection locked="0"/>
    </xf>
    <xf numFmtId="0" fontId="15" fillId="0" borderId="0" xfId="0" applyFont="1" applyFill="1">
      <alignment vertical="center"/>
    </xf>
    <xf numFmtId="0" fontId="18" fillId="0" borderId="0" xfId="0" applyFont="1" applyFill="1">
      <alignment vertical="center"/>
    </xf>
    <xf numFmtId="0" fontId="15" fillId="0" borderId="0" xfId="0" applyFont="1" applyFill="1" applyAlignment="1">
      <alignment vertical="center"/>
    </xf>
    <xf numFmtId="0" fontId="15" fillId="0" borderId="0" xfId="0" applyFont="1" applyFill="1" applyAlignment="1">
      <alignment horizontal="distributed" vertical="center"/>
    </xf>
    <xf numFmtId="0" fontId="15" fillId="0" borderId="0" xfId="0" applyFont="1" applyFill="1" applyAlignment="1" applyProtection="1">
      <alignment horizontal="left" vertical="center" shrinkToFit="1"/>
      <protection locked="0"/>
    </xf>
    <xf numFmtId="0" fontId="15" fillId="0" borderId="0" xfId="0" applyFont="1" applyFill="1" applyBorder="1" applyAlignment="1" applyProtection="1">
      <alignment horizontal="center" vertical="center" shrinkToFit="1"/>
      <protection locked="0"/>
    </xf>
    <xf numFmtId="0" fontId="4" fillId="2" borderId="17" xfId="0" applyFont="1" applyFill="1" applyBorder="1" applyAlignment="1" applyProtection="1">
      <alignment vertical="center"/>
      <protection locked="0"/>
    </xf>
    <xf numFmtId="49" fontId="0" fillId="0" borderId="1" xfId="0" applyNumberFormat="1" applyFont="1" applyBorder="1" applyAlignment="1">
      <alignment horizontal="center" vertical="center"/>
    </xf>
    <xf numFmtId="0" fontId="0" fillId="0" borderId="1" xfId="0" applyBorder="1" applyAlignment="1">
      <alignment vertical="center"/>
    </xf>
    <xf numFmtId="0" fontId="0" fillId="0" borderId="0" xfId="0" applyNumberFormat="1">
      <alignment vertical="center"/>
    </xf>
    <xf numFmtId="0" fontId="25" fillId="9" borderId="1" xfId="0" applyNumberFormat="1" applyFont="1" applyFill="1" applyBorder="1" applyProtection="1">
      <alignment vertical="center"/>
      <protection locked="0"/>
    </xf>
    <xf numFmtId="0" fontId="4" fillId="0" borderId="0" xfId="0" applyFont="1" applyFill="1" applyAlignment="1" applyProtection="1">
      <alignment horizontal="center" vertical="center"/>
      <protection locked="0"/>
    </xf>
    <xf numFmtId="0" fontId="0" fillId="0" borderId="31" xfId="0" applyFill="1" applyBorder="1" applyAlignment="1">
      <alignment horizontal="center" vertical="center" wrapText="1"/>
    </xf>
    <xf numFmtId="0" fontId="0" fillId="2" borderId="33" xfId="0" applyFont="1" applyFill="1" applyBorder="1" applyAlignment="1" applyProtection="1">
      <alignment vertical="center" shrinkToFit="1"/>
      <protection locked="0"/>
    </xf>
    <xf numFmtId="0" fontId="0" fillId="2" borderId="100" xfId="0" applyFont="1" applyFill="1" applyBorder="1" applyAlignment="1" applyProtection="1">
      <alignment vertical="center" shrinkToFit="1"/>
      <protection locked="0"/>
    </xf>
    <xf numFmtId="0" fontId="1" fillId="2" borderId="10" xfId="0" applyFont="1" applyFill="1" applyBorder="1" applyAlignment="1" applyProtection="1">
      <alignment vertical="center" shrinkToFit="1"/>
      <protection locked="0"/>
    </xf>
    <xf numFmtId="0" fontId="1" fillId="2" borderId="101" xfId="0" applyFont="1" applyFill="1" applyBorder="1" applyAlignment="1" applyProtection="1">
      <alignment vertical="center" shrinkToFit="1"/>
      <protection locked="0"/>
    </xf>
    <xf numFmtId="0" fontId="0" fillId="2" borderId="102" xfId="0" applyFont="1" applyFill="1" applyBorder="1" applyAlignment="1" applyProtection="1">
      <alignment vertical="center" shrinkToFit="1"/>
      <protection locked="0"/>
    </xf>
    <xf numFmtId="0" fontId="1" fillId="2" borderId="103" xfId="0" applyFont="1" applyFill="1" applyBorder="1" applyAlignment="1" applyProtection="1">
      <alignment vertical="center" shrinkToFit="1"/>
      <protection locked="0"/>
    </xf>
    <xf numFmtId="0" fontId="1" fillId="2" borderId="21" xfId="0" applyFont="1" applyFill="1" applyBorder="1" applyAlignment="1" applyProtection="1">
      <alignment vertical="center" shrinkToFit="1"/>
      <protection locked="0"/>
    </xf>
    <xf numFmtId="0" fontId="1" fillId="2" borderId="100" xfId="0" applyFont="1" applyFill="1" applyBorder="1" applyAlignment="1" applyProtection="1">
      <alignment vertical="center" shrinkToFit="1"/>
      <protection locked="0"/>
    </xf>
    <xf numFmtId="0" fontId="1" fillId="2" borderId="102" xfId="0" applyFont="1" applyFill="1" applyBorder="1" applyAlignment="1" applyProtection="1">
      <alignment vertical="center" shrinkToFit="1"/>
      <protection locked="0"/>
    </xf>
    <xf numFmtId="0" fontId="0" fillId="0" borderId="16" xfId="0" applyFont="1" applyBorder="1" applyAlignment="1">
      <alignment horizontal="center" vertical="center"/>
    </xf>
    <xf numFmtId="0" fontId="0" fillId="0" borderId="105" xfId="0" applyBorder="1" applyAlignment="1">
      <alignment vertical="center" shrinkToFit="1"/>
    </xf>
    <xf numFmtId="0" fontId="0" fillId="0" borderId="106" xfId="0" applyBorder="1" applyAlignment="1">
      <alignment vertical="center" shrinkToFit="1"/>
    </xf>
    <xf numFmtId="0" fontId="0" fillId="0" borderId="4" xfId="0" applyFill="1" applyBorder="1" applyAlignment="1">
      <alignment vertical="center" shrinkToFit="1"/>
    </xf>
    <xf numFmtId="0" fontId="0" fillId="0" borderId="31" xfId="0" applyFill="1" applyBorder="1" applyAlignment="1">
      <alignment vertical="center" shrinkToFit="1"/>
    </xf>
    <xf numFmtId="0" fontId="0" fillId="0" borderId="2" xfId="0" applyFill="1" applyBorder="1" applyAlignment="1">
      <alignment vertical="center" shrinkToFit="1"/>
    </xf>
    <xf numFmtId="0" fontId="0" fillId="0" borderId="31" xfId="0" applyBorder="1" applyAlignment="1">
      <alignment vertical="center" shrinkToFit="1"/>
    </xf>
    <xf numFmtId="0" fontId="0" fillId="0" borderId="17" xfId="0" applyFill="1" applyBorder="1" applyAlignment="1">
      <alignment vertical="center" shrinkToFit="1"/>
    </xf>
    <xf numFmtId="0" fontId="0" fillId="0" borderId="44" xfId="0" applyBorder="1" applyAlignment="1">
      <alignment vertical="center" shrinkToFit="1"/>
    </xf>
    <xf numFmtId="0" fontId="0" fillId="0" borderId="95" xfId="0" applyBorder="1">
      <alignment vertical="center"/>
    </xf>
    <xf numFmtId="0" fontId="0" fillId="0" borderId="82" xfId="0" applyBorder="1">
      <alignment vertical="center"/>
    </xf>
    <xf numFmtId="0" fontId="0" fillId="0" borderId="96" xfId="0" applyBorder="1">
      <alignment vertical="center"/>
    </xf>
    <xf numFmtId="0" fontId="0" fillId="0" borderId="91" xfId="0" applyBorder="1">
      <alignment vertical="center"/>
    </xf>
    <xf numFmtId="0" fontId="0" fillId="0" borderId="1" xfId="0" applyBorder="1" applyAlignment="1">
      <alignment horizontal="center" vertical="center" wrapText="1"/>
    </xf>
    <xf numFmtId="0" fontId="0" fillId="0" borderId="105" xfId="0" applyFill="1" applyBorder="1" applyAlignment="1">
      <alignment vertical="center" shrinkToFit="1"/>
    </xf>
    <xf numFmtId="0" fontId="0" fillId="0" borderId="106" xfId="0" applyFill="1" applyBorder="1" applyAlignment="1">
      <alignment vertical="center" shrinkToFit="1"/>
    </xf>
    <xf numFmtId="0" fontId="0" fillId="0" borderId="98" xfId="0" applyFill="1" applyBorder="1" applyAlignment="1">
      <alignment vertical="center" shrinkToFit="1"/>
    </xf>
    <xf numFmtId="0" fontId="0" fillId="0" borderId="107" xfId="0" applyFill="1" applyBorder="1" applyAlignment="1">
      <alignment vertical="center" shrinkToFit="1"/>
    </xf>
    <xf numFmtId="0" fontId="0" fillId="0" borderId="108" xfId="0" applyFill="1" applyBorder="1" applyAlignment="1">
      <alignment vertical="center" shrinkToFit="1"/>
    </xf>
    <xf numFmtId="0" fontId="0" fillId="0" borderId="44" xfId="0" applyFill="1" applyBorder="1" applyAlignment="1">
      <alignment vertical="center" shrinkToFit="1"/>
    </xf>
    <xf numFmtId="0" fontId="0" fillId="0" borderId="104" xfId="0" applyFill="1" applyBorder="1" applyAlignment="1">
      <alignment vertical="center" shrinkToFit="1"/>
    </xf>
    <xf numFmtId="0" fontId="4" fillId="2" borderId="0" xfId="0" applyFont="1" applyFill="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32" fillId="0" borderId="0" xfId="0" applyFont="1" applyAlignment="1">
      <alignment horizontal="center" vertical="center" wrapText="1"/>
    </xf>
    <xf numFmtId="0" fontId="32" fillId="0" borderId="0" xfId="0" applyFont="1" applyAlignment="1">
      <alignment horizontal="center" vertical="center"/>
    </xf>
    <xf numFmtId="49" fontId="4" fillId="0" borderId="31" xfId="0" applyNumberFormat="1" applyFont="1" applyBorder="1" applyAlignment="1">
      <alignment horizontal="center" vertical="center"/>
    </xf>
    <xf numFmtId="49" fontId="4" fillId="0" borderId="32" xfId="0" applyNumberFormat="1" applyFont="1" applyBorder="1" applyAlignment="1">
      <alignment horizontal="center" vertical="center"/>
    </xf>
    <xf numFmtId="0" fontId="4" fillId="2" borderId="17" xfId="0" applyFont="1" applyFill="1" applyBorder="1" applyAlignment="1" applyProtection="1">
      <alignment horizontal="left" vertical="center"/>
      <protection locked="0"/>
    </xf>
    <xf numFmtId="0" fontId="4" fillId="2" borderId="10" xfId="0" applyFont="1" applyFill="1" applyBorder="1" applyAlignment="1" applyProtection="1">
      <alignment horizontal="left" vertical="center"/>
      <protection locked="0"/>
    </xf>
    <xf numFmtId="0" fontId="4" fillId="2" borderId="11"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26" xfId="0" applyFont="1" applyFill="1" applyBorder="1" applyAlignment="1" applyProtection="1">
      <alignment horizontal="left" vertical="center"/>
      <protection locked="0"/>
    </xf>
    <xf numFmtId="0" fontId="7" fillId="2" borderId="27" xfId="0" applyFont="1" applyFill="1" applyBorder="1" applyAlignment="1" applyProtection="1">
      <alignment horizontal="left" vertical="center"/>
      <protection locked="0"/>
    </xf>
    <xf numFmtId="0" fontId="7" fillId="2" borderId="28" xfId="0" applyFont="1" applyFill="1" applyBorder="1" applyAlignment="1" applyProtection="1">
      <alignment horizontal="left" vertical="center"/>
      <protection locked="0"/>
    </xf>
    <xf numFmtId="0" fontId="7" fillId="0" borderId="0" xfId="0" applyFont="1" applyBorder="1" applyAlignment="1">
      <alignment horizontal="center" vertical="center"/>
    </xf>
    <xf numFmtId="0" fontId="4" fillId="0" borderId="0" xfId="0" applyFont="1" applyBorder="1" applyAlignment="1">
      <alignment horizontal="distributed" vertical="center"/>
    </xf>
    <xf numFmtId="0" fontId="4" fillId="2" borderId="7" xfId="0" applyFont="1" applyFill="1" applyBorder="1" applyAlignment="1" applyProtection="1">
      <alignment horizontal="left" vertical="center"/>
      <protection locked="0"/>
    </xf>
    <xf numFmtId="0" fontId="4" fillId="2" borderId="9" xfId="0" applyFont="1" applyFill="1" applyBorder="1" applyAlignment="1" applyProtection="1">
      <alignment horizontal="left" vertical="center"/>
      <protection locked="0"/>
    </xf>
    <xf numFmtId="0" fontId="4" fillId="2" borderId="8" xfId="0" applyFont="1" applyFill="1" applyBorder="1" applyAlignment="1" applyProtection="1">
      <alignment horizontal="left" vertical="center"/>
      <protection locked="0"/>
    </xf>
    <xf numFmtId="0" fontId="4" fillId="0" borderId="0" xfId="0" applyFont="1" applyBorder="1" applyAlignment="1">
      <alignment horizontal="center" vertical="center"/>
    </xf>
    <xf numFmtId="0" fontId="4" fillId="2" borderId="17" xfId="0" applyFont="1" applyFill="1" applyBorder="1" applyAlignment="1" applyProtection="1">
      <alignment horizontal="center" vertical="center" shrinkToFit="1"/>
      <protection locked="0"/>
    </xf>
    <xf numFmtId="0" fontId="4" fillId="2" borderId="10" xfId="0" applyFont="1" applyFill="1" applyBorder="1" applyAlignment="1" applyProtection="1">
      <alignment horizontal="center" vertical="center" shrinkToFit="1"/>
      <protection locked="0"/>
    </xf>
    <xf numFmtId="0" fontId="5" fillId="0" borderId="0" xfId="0" applyFont="1" applyAlignment="1">
      <alignment horizontal="left" vertical="center"/>
    </xf>
    <xf numFmtId="49" fontId="4" fillId="0" borderId="1" xfId="0" applyNumberFormat="1" applyFont="1" applyBorder="1" applyAlignment="1">
      <alignment horizontal="center" vertical="center"/>
    </xf>
    <xf numFmtId="0" fontId="7" fillId="0" borderId="0" xfId="0" applyFont="1" applyBorder="1" applyAlignment="1">
      <alignment horizontal="distributed" vertical="center"/>
    </xf>
    <xf numFmtId="0" fontId="7" fillId="0" borderId="10" xfId="0" applyFont="1" applyFill="1" applyBorder="1" applyAlignment="1" applyProtection="1">
      <alignment horizontal="center" vertical="center"/>
      <protection locked="0"/>
    </xf>
    <xf numFmtId="49" fontId="4" fillId="0" borderId="0" xfId="0" applyNumberFormat="1" applyFont="1" applyBorder="1" applyAlignment="1">
      <alignment horizontal="center" vertical="center"/>
    </xf>
    <xf numFmtId="0" fontId="31" fillId="6" borderId="29" xfId="1" applyFont="1" applyFill="1" applyBorder="1" applyAlignment="1" applyProtection="1">
      <alignment horizontal="center" vertical="center"/>
      <protection locked="0"/>
    </xf>
    <xf numFmtId="0" fontId="31" fillId="6" borderId="30" xfId="1" applyFont="1" applyFill="1" applyBorder="1" applyAlignment="1" applyProtection="1">
      <alignment horizontal="center" vertical="center"/>
      <protection locked="0"/>
    </xf>
    <xf numFmtId="0" fontId="4" fillId="2" borderId="10" xfId="0" applyFont="1" applyFill="1" applyBorder="1" applyAlignment="1" applyProtection="1">
      <alignment horizontal="left" vertical="center" shrinkToFit="1"/>
      <protection locked="0"/>
    </xf>
    <xf numFmtId="0" fontId="4" fillId="2" borderId="11" xfId="0" applyFont="1" applyFill="1" applyBorder="1" applyAlignment="1" applyProtection="1">
      <alignment horizontal="left" vertical="center" shrinkToFit="1"/>
      <protection locked="0"/>
    </xf>
    <xf numFmtId="0" fontId="4" fillId="0" borderId="4" xfId="0" applyFont="1" applyFill="1" applyBorder="1" applyAlignment="1" applyProtection="1">
      <alignment horizontal="left" vertical="top" wrapText="1" shrinkToFit="1"/>
    </xf>
    <xf numFmtId="0" fontId="4" fillId="0" borderId="2" xfId="0" applyFont="1" applyFill="1" applyBorder="1" applyAlignment="1" applyProtection="1">
      <alignment horizontal="left" vertical="top" wrapText="1" shrinkToFit="1"/>
    </xf>
    <xf numFmtId="0" fontId="4" fillId="0" borderId="3" xfId="0" applyFont="1" applyFill="1" applyBorder="1" applyAlignment="1" applyProtection="1">
      <alignment horizontal="left" vertical="top" wrapText="1" shrinkToFit="1"/>
    </xf>
    <xf numFmtId="0" fontId="4" fillId="0" borderId="6" xfId="0" applyFont="1" applyFill="1" applyBorder="1" applyAlignment="1" applyProtection="1">
      <alignment horizontal="left" vertical="top" wrapText="1" shrinkToFit="1"/>
    </xf>
    <xf numFmtId="0" fontId="4" fillId="0" borderId="0" xfId="0" applyFont="1" applyFill="1" applyBorder="1" applyAlignment="1" applyProtection="1">
      <alignment horizontal="left" vertical="top" wrapText="1" shrinkToFit="1"/>
    </xf>
    <xf numFmtId="0" fontId="4" fillId="0" borderId="5" xfId="0" applyFont="1" applyFill="1" applyBorder="1" applyAlignment="1" applyProtection="1">
      <alignment horizontal="left" vertical="top" wrapText="1" shrinkToFit="1"/>
    </xf>
    <xf numFmtId="0" fontId="4" fillId="0" borderId="7" xfId="0" applyFont="1" applyFill="1" applyBorder="1" applyAlignment="1" applyProtection="1">
      <alignment horizontal="left" vertical="top" wrapText="1" shrinkToFit="1"/>
    </xf>
    <xf numFmtId="0" fontId="4" fillId="0" borderId="9" xfId="0" applyFont="1" applyFill="1" applyBorder="1" applyAlignment="1" applyProtection="1">
      <alignment horizontal="left" vertical="top" wrapText="1" shrinkToFit="1"/>
    </xf>
    <xf numFmtId="0" fontId="4" fillId="0" borderId="8" xfId="0" applyFont="1" applyFill="1" applyBorder="1" applyAlignment="1" applyProtection="1">
      <alignment horizontal="left" vertical="top" wrapText="1" shrinkToFit="1"/>
    </xf>
    <xf numFmtId="0" fontId="4" fillId="2" borderId="23" xfId="0" applyFont="1" applyFill="1" applyBorder="1" applyAlignment="1" applyProtection="1">
      <alignment horizontal="left" vertical="center"/>
      <protection locked="0"/>
    </xf>
    <xf numFmtId="0" fontId="4" fillId="2" borderId="24" xfId="0" applyFont="1" applyFill="1" applyBorder="1" applyAlignment="1" applyProtection="1">
      <alignment horizontal="left" vertical="center"/>
      <protection locked="0"/>
    </xf>
    <xf numFmtId="0" fontId="4" fillId="2" borderId="25" xfId="0" applyFont="1" applyFill="1" applyBorder="1" applyAlignment="1" applyProtection="1">
      <alignment horizontal="left" vertical="center"/>
      <protection locked="0"/>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2" borderId="17" xfId="0" applyNumberFormat="1" applyFont="1" applyFill="1" applyBorder="1" applyAlignment="1" applyProtection="1">
      <alignment horizontal="left" vertical="center"/>
      <protection locked="0"/>
    </xf>
    <xf numFmtId="0" fontId="4" fillId="2" borderId="10" xfId="0" applyNumberFormat="1" applyFont="1" applyFill="1" applyBorder="1" applyAlignment="1" applyProtection="1">
      <alignment horizontal="left" vertical="center"/>
      <protection locked="0"/>
    </xf>
    <xf numFmtId="0" fontId="4" fillId="2" borderId="11" xfId="0" applyNumberFormat="1" applyFont="1" applyFill="1" applyBorder="1" applyAlignment="1" applyProtection="1">
      <alignment horizontal="left" vertical="center"/>
      <protection locked="0"/>
    </xf>
    <xf numFmtId="0" fontId="4" fillId="3" borderId="17" xfId="0" applyNumberFormat="1" applyFont="1" applyFill="1" applyBorder="1" applyAlignment="1" applyProtection="1">
      <alignment horizontal="left" vertical="center"/>
      <protection locked="0"/>
    </xf>
    <xf numFmtId="0" fontId="4" fillId="3" borderId="10" xfId="0" applyNumberFormat="1" applyFont="1" applyFill="1" applyBorder="1" applyAlignment="1" applyProtection="1">
      <alignment horizontal="left" vertical="center"/>
      <protection locked="0"/>
    </xf>
    <xf numFmtId="0" fontId="4" fillId="3" borderId="11" xfId="0" applyNumberFormat="1" applyFont="1" applyFill="1" applyBorder="1" applyAlignment="1" applyProtection="1">
      <alignment horizontal="left" vertical="center"/>
      <protection locked="0"/>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right" vertical="center"/>
    </xf>
    <xf numFmtId="0" fontId="4" fillId="0" borderId="37" xfId="0" applyFont="1" applyBorder="1" applyAlignment="1">
      <alignment horizontal="right" vertical="center"/>
    </xf>
    <xf numFmtId="0" fontId="4" fillId="0" borderId="38" xfId="0" applyFont="1" applyBorder="1" applyAlignment="1">
      <alignment horizontal="right" vertical="center"/>
    </xf>
    <xf numFmtId="0" fontId="4" fillId="0" borderId="39" xfId="0" applyFont="1" applyBorder="1" applyAlignment="1">
      <alignment horizontal="right" vertical="center"/>
    </xf>
    <xf numFmtId="0" fontId="4" fillId="0" borderId="40" xfId="0" applyFont="1" applyBorder="1" applyAlignment="1">
      <alignment horizontal="right" vertical="center"/>
    </xf>
    <xf numFmtId="0" fontId="4" fillId="0" borderId="41" xfId="0" applyFont="1" applyBorder="1" applyAlignment="1">
      <alignment horizontal="center" vertical="center" wrapText="1"/>
    </xf>
    <xf numFmtId="0" fontId="4" fillId="0" borderId="15" xfId="0" applyFont="1" applyBorder="1" applyAlignment="1">
      <alignment horizontal="center" vertical="center"/>
    </xf>
    <xf numFmtId="0" fontId="4" fillId="0" borderId="40" xfId="0" applyFont="1" applyBorder="1" applyAlignment="1">
      <alignment horizontal="center" vertical="center"/>
    </xf>
    <xf numFmtId="0" fontId="4" fillId="0" borderId="4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9" xfId="0" applyFont="1" applyBorder="1" applyAlignment="1">
      <alignment horizontal="center" vertical="center" wrapText="1"/>
    </xf>
    <xf numFmtId="38" fontId="26" fillId="3" borderId="43" xfId="2" applyFont="1" applyFill="1" applyBorder="1" applyAlignment="1" applyProtection="1">
      <alignment vertical="center"/>
      <protection locked="0"/>
    </xf>
    <xf numFmtId="38" fontId="26" fillId="3" borderId="1" xfId="2" applyFont="1" applyFill="1" applyBorder="1" applyAlignment="1" applyProtection="1">
      <alignment vertical="center"/>
      <protection locked="0"/>
    </xf>
    <xf numFmtId="38" fontId="26" fillId="3" borderId="44" xfId="2" applyFont="1" applyFill="1" applyBorder="1" applyAlignment="1" applyProtection="1">
      <alignment vertical="center"/>
      <protection locked="0"/>
    </xf>
    <xf numFmtId="38" fontId="26" fillId="2" borderId="45" xfId="2" applyFont="1" applyFill="1" applyBorder="1" applyAlignment="1" applyProtection="1">
      <alignment vertical="center"/>
      <protection locked="0"/>
    </xf>
    <xf numFmtId="38" fontId="26" fillId="2" borderId="32" xfId="2" applyFont="1" applyFill="1" applyBorder="1" applyAlignment="1" applyProtection="1">
      <alignment vertical="center"/>
      <protection locked="0"/>
    </xf>
    <xf numFmtId="38" fontId="26" fillId="3" borderId="32" xfId="2" applyFont="1" applyFill="1" applyBorder="1" applyAlignment="1" applyProtection="1">
      <alignment vertical="center"/>
      <protection locked="0"/>
    </xf>
    <xf numFmtId="38" fontId="26" fillId="3" borderId="46" xfId="2" applyFont="1" applyFill="1" applyBorder="1" applyAlignment="1" applyProtection="1">
      <alignment vertical="center"/>
      <protection locked="0"/>
    </xf>
    <xf numFmtId="38" fontId="26" fillId="0" borderId="47" xfId="2" applyFont="1" applyBorder="1" applyAlignment="1">
      <alignment vertical="center"/>
    </xf>
    <xf numFmtId="38" fontId="26" fillId="0" borderId="48" xfId="2" applyFont="1" applyBorder="1" applyAlignment="1">
      <alignment vertical="center"/>
    </xf>
    <xf numFmtId="0" fontId="4" fillId="0" borderId="49" xfId="0" applyFont="1" applyBorder="1" applyAlignment="1">
      <alignment horizontal="center" vertical="center" wrapText="1"/>
    </xf>
    <xf numFmtId="0" fontId="4" fillId="0" borderId="50" xfId="0" applyFont="1" applyBorder="1" applyAlignment="1">
      <alignment horizontal="center" vertical="center"/>
    </xf>
    <xf numFmtId="0" fontId="4" fillId="0" borderId="51" xfId="0" applyFont="1" applyBorder="1" applyAlignment="1">
      <alignment horizontal="center" vertical="center"/>
    </xf>
    <xf numFmtId="38" fontId="26" fillId="0" borderId="52" xfId="2" applyFont="1" applyBorder="1" applyAlignment="1">
      <alignment vertical="center"/>
    </xf>
    <xf numFmtId="38" fontId="24" fillId="0" borderId="56" xfId="2" applyFont="1" applyFill="1" applyBorder="1" applyAlignment="1">
      <alignment horizontal="center" vertical="center"/>
    </xf>
    <xf numFmtId="38" fontId="24" fillId="0" borderId="57" xfId="2" applyFont="1" applyFill="1" applyBorder="1" applyAlignment="1">
      <alignment horizontal="center" vertical="center"/>
    </xf>
    <xf numFmtId="38" fontId="24" fillId="0" borderId="58" xfId="2" applyFont="1" applyFill="1" applyBorder="1" applyAlignment="1">
      <alignment horizontal="center" vertical="center"/>
    </xf>
    <xf numFmtId="38" fontId="24" fillId="0" borderId="59" xfId="2" applyFont="1" applyFill="1" applyBorder="1" applyAlignment="1">
      <alignment horizontal="center" vertical="center"/>
    </xf>
    <xf numFmtId="38" fontId="24" fillId="0" borderId="60" xfId="2" applyFont="1" applyFill="1" applyBorder="1" applyAlignment="1">
      <alignment horizontal="center" vertical="center"/>
    </xf>
    <xf numFmtId="38" fontId="24" fillId="0" borderId="61" xfId="2" applyFont="1" applyFill="1" applyBorder="1" applyAlignment="1">
      <alignment horizontal="center" vertical="center"/>
    </xf>
    <xf numFmtId="38" fontId="24" fillId="0" borderId="0" xfId="2" applyFont="1" applyFill="1" applyBorder="1" applyAlignment="1">
      <alignment horizontal="center" vertical="center"/>
    </xf>
    <xf numFmtId="38" fontId="24" fillId="0" borderId="5" xfId="2" applyFont="1" applyFill="1" applyBorder="1" applyAlignment="1">
      <alignment horizontal="center" vertical="center"/>
    </xf>
    <xf numFmtId="38" fontId="24" fillId="2" borderId="7" xfId="2" applyFont="1" applyFill="1" applyBorder="1" applyAlignment="1" applyProtection="1">
      <alignment horizontal="right" vertical="center"/>
      <protection locked="0"/>
    </xf>
    <xf numFmtId="38" fontId="24" fillId="2" borderId="9" xfId="2" applyFont="1" applyFill="1" applyBorder="1" applyAlignment="1" applyProtection="1">
      <alignment horizontal="right" vertical="center"/>
      <protection locked="0"/>
    </xf>
    <xf numFmtId="38" fontId="24" fillId="2" borderId="8" xfId="2" applyFont="1" applyFill="1" applyBorder="1" applyAlignment="1" applyProtection="1">
      <alignment horizontal="right" vertical="center"/>
      <protection locked="0"/>
    </xf>
    <xf numFmtId="0" fontId="4" fillId="0" borderId="9" xfId="0" applyFont="1" applyBorder="1" applyAlignment="1">
      <alignment horizontal="center" vertical="center"/>
    </xf>
    <xf numFmtId="0" fontId="4" fillId="0" borderId="8" xfId="0" applyFont="1" applyBorder="1" applyAlignment="1">
      <alignment horizontal="center" vertical="center"/>
    </xf>
    <xf numFmtId="38" fontId="24" fillId="2" borderId="17" xfId="2" applyFont="1" applyFill="1" applyBorder="1" applyAlignment="1" applyProtection="1">
      <alignment horizontal="right" vertical="center"/>
      <protection locked="0"/>
    </xf>
    <xf numFmtId="38" fontId="24" fillId="2" borderId="10" xfId="2" applyFont="1" applyFill="1" applyBorder="1" applyAlignment="1" applyProtection="1">
      <alignment horizontal="right" vertical="center"/>
      <protection locked="0"/>
    </xf>
    <xf numFmtId="38" fontId="24" fillId="2" borderId="11" xfId="2" applyFont="1" applyFill="1" applyBorder="1" applyAlignment="1" applyProtection="1">
      <alignment horizontal="right" vertical="center"/>
      <protection locked="0"/>
    </xf>
    <xf numFmtId="0" fontId="11" fillId="0" borderId="7" xfId="0" applyFont="1" applyBorder="1" applyAlignment="1">
      <alignment horizontal="center" vertical="top" wrapText="1"/>
    </xf>
    <xf numFmtId="0" fontId="11" fillId="0" borderId="8" xfId="0" applyFont="1" applyBorder="1" applyAlignment="1">
      <alignment horizontal="center" vertical="top" wrapText="1"/>
    </xf>
    <xf numFmtId="0" fontId="8" fillId="3" borderId="10" xfId="0" applyFont="1" applyFill="1" applyBorder="1" applyAlignment="1" applyProtection="1">
      <alignment horizontal="center" vertical="center"/>
      <protection locked="0"/>
    </xf>
    <xf numFmtId="0" fontId="8" fillId="0" borderId="10" xfId="0" applyFont="1" applyBorder="1" applyAlignment="1">
      <alignment horizontal="center" vertical="center"/>
    </xf>
    <xf numFmtId="0" fontId="7" fillId="0" borderId="1" xfId="0" applyFont="1" applyBorder="1" applyAlignment="1">
      <alignment horizontal="right" vertical="center"/>
    </xf>
    <xf numFmtId="0" fontId="4" fillId="0" borderId="7" xfId="0" applyFont="1" applyBorder="1" applyAlignment="1">
      <alignment horizontal="center" vertical="center"/>
    </xf>
    <xf numFmtId="0" fontId="7" fillId="0" borderId="7" xfId="0" applyFont="1" applyBorder="1" applyAlignment="1">
      <alignment horizontal="center" vertical="center" wrapText="1"/>
    </xf>
    <xf numFmtId="0" fontId="10" fillId="0" borderId="8" xfId="0" applyFont="1" applyBorder="1" applyAlignment="1">
      <alignment horizontal="center" vertical="center"/>
    </xf>
    <xf numFmtId="0" fontId="4" fillId="2" borderId="7" xfId="0" applyFont="1" applyFill="1" applyBorder="1" applyAlignment="1" applyProtection="1">
      <alignment horizontal="center" vertical="center"/>
      <protection locked="0"/>
    </xf>
    <xf numFmtId="0" fontId="4" fillId="2" borderId="9" xfId="0" applyFont="1" applyFill="1" applyBorder="1" applyAlignment="1" applyProtection="1">
      <alignment horizontal="center" vertical="center"/>
      <protection locked="0"/>
    </xf>
    <xf numFmtId="0" fontId="8" fillId="2" borderId="17"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4" fillId="0" borderId="1" xfId="0" applyFont="1" applyBorder="1" applyAlignment="1">
      <alignment horizontal="center" vertical="center"/>
    </xf>
    <xf numFmtId="38" fontId="24" fillId="3" borderId="1" xfId="2" applyFont="1" applyFill="1" applyBorder="1" applyAlignment="1" applyProtection="1">
      <alignment vertical="center"/>
      <protection locked="0"/>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xf>
    <xf numFmtId="0" fontId="4" fillId="0" borderId="2" xfId="0" applyFont="1" applyBorder="1" applyAlignment="1">
      <alignment horizontal="center"/>
    </xf>
    <xf numFmtId="38" fontId="24" fillId="0" borderId="6" xfId="2" applyFont="1" applyFill="1" applyBorder="1" applyAlignment="1">
      <alignment horizontal="center" vertical="center"/>
    </xf>
    <xf numFmtId="38" fontId="24" fillId="0" borderId="7" xfId="2" applyFont="1" applyBorder="1" applyAlignment="1">
      <alignment vertical="center"/>
    </xf>
    <xf numFmtId="38" fontId="24" fillId="0" borderId="9" xfId="2" applyFont="1" applyBorder="1" applyAlignment="1">
      <alignment vertical="center"/>
    </xf>
    <xf numFmtId="38" fontId="24" fillId="0" borderId="8" xfId="2" applyFont="1" applyBorder="1" applyAlignment="1">
      <alignment vertical="center"/>
    </xf>
    <xf numFmtId="0" fontId="4" fillId="0" borderId="10"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24" fillId="2" borderId="17" xfId="0" applyFont="1" applyFill="1" applyBorder="1" applyAlignment="1" applyProtection="1">
      <alignment vertical="center"/>
      <protection locked="0"/>
    </xf>
    <xf numFmtId="0" fontId="24" fillId="2" borderId="10" xfId="0" applyFont="1" applyFill="1" applyBorder="1" applyAlignment="1" applyProtection="1">
      <alignment vertical="center"/>
      <protection locked="0"/>
    </xf>
    <xf numFmtId="0" fontId="24" fillId="3" borderId="17" xfId="0" applyFont="1" applyFill="1" applyBorder="1" applyAlignment="1" applyProtection="1">
      <alignment vertical="center"/>
      <protection locked="0"/>
    </xf>
    <xf numFmtId="0" fontId="24" fillId="3" borderId="10" xfId="0" applyFont="1" applyFill="1" applyBorder="1" applyAlignment="1" applyProtection="1">
      <alignment vertical="center"/>
      <protection locked="0"/>
    </xf>
    <xf numFmtId="0" fontId="24" fillId="2" borderId="4" xfId="0" applyFont="1" applyFill="1" applyBorder="1" applyAlignment="1" applyProtection="1">
      <alignment vertical="center"/>
      <protection locked="0"/>
    </xf>
    <xf numFmtId="0" fontId="24" fillId="2" borderId="2" xfId="0" applyFont="1" applyFill="1" applyBorder="1" applyAlignment="1" applyProtection="1">
      <alignment vertical="center"/>
      <protection locked="0"/>
    </xf>
    <xf numFmtId="0" fontId="24" fillId="2" borderId="7" xfId="0" applyFont="1" applyFill="1" applyBorder="1" applyAlignment="1" applyProtection="1">
      <alignment vertical="center"/>
      <protection locked="0"/>
    </xf>
    <xf numFmtId="0" fontId="24" fillId="2" borderId="9" xfId="0" applyFont="1" applyFill="1" applyBorder="1" applyAlignment="1" applyProtection="1">
      <alignment vertical="center"/>
      <protection locked="0"/>
    </xf>
    <xf numFmtId="0" fontId="24" fillId="3" borderId="4" xfId="0" applyFont="1" applyFill="1" applyBorder="1" applyAlignment="1" applyProtection="1">
      <alignment vertical="center"/>
      <protection locked="0"/>
    </xf>
    <xf numFmtId="0" fontId="24" fillId="3" borderId="2" xfId="0" applyFont="1" applyFill="1" applyBorder="1" applyAlignment="1" applyProtection="1">
      <alignment vertical="center"/>
      <protection locked="0"/>
    </xf>
    <xf numFmtId="0" fontId="24" fillId="3" borderId="7" xfId="0" applyFont="1" applyFill="1" applyBorder="1" applyAlignment="1" applyProtection="1">
      <alignment vertical="center"/>
      <protection locked="0"/>
    </xf>
    <xf numFmtId="0" fontId="24" fillId="3" borderId="9" xfId="0" applyFont="1" applyFill="1" applyBorder="1" applyAlignment="1" applyProtection="1">
      <alignment vertical="center"/>
      <protection locked="0"/>
    </xf>
    <xf numFmtId="0" fontId="8" fillId="3" borderId="17" xfId="0" applyFont="1" applyFill="1" applyBorder="1" applyAlignment="1" applyProtection="1">
      <alignment horizontal="center" vertical="center"/>
      <protection locked="0"/>
    </xf>
    <xf numFmtId="176" fontId="25" fillId="0" borderId="6" xfId="2" applyNumberFormat="1" applyFont="1" applyBorder="1" applyAlignment="1">
      <alignment horizontal="center" vertical="center"/>
    </xf>
    <xf numFmtId="176" fontId="25" fillId="0" borderId="0" xfId="2" applyNumberFormat="1" applyFont="1" applyBorder="1" applyAlignment="1">
      <alignment horizontal="center" vertical="center"/>
    </xf>
    <xf numFmtId="0" fontId="8" fillId="0" borderId="11" xfId="0" applyFont="1" applyBorder="1" applyAlignment="1">
      <alignment horizontal="center" vertical="center"/>
    </xf>
    <xf numFmtId="0" fontId="24" fillId="0" borderId="0" xfId="0" applyFont="1" applyBorder="1" applyAlignment="1">
      <alignment horizontal="center" vertical="center"/>
    </xf>
    <xf numFmtId="38" fontId="24" fillId="2" borderId="2" xfId="2" applyFont="1" applyFill="1" applyBorder="1" applyAlignment="1" applyProtection="1">
      <alignment horizontal="center"/>
      <protection locked="0"/>
    </xf>
    <xf numFmtId="38" fontId="24" fillId="2" borderId="9" xfId="2" applyFont="1" applyFill="1" applyBorder="1" applyAlignment="1" applyProtection="1">
      <alignment horizontal="center" vertical="top"/>
      <protection locked="0"/>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4" fillId="0" borderId="9" xfId="0" applyFont="1" applyBorder="1" applyAlignment="1">
      <alignment horizontal="distributed" vertical="center"/>
    </xf>
    <xf numFmtId="0" fontId="4" fillId="0" borderId="8" xfId="0" applyFont="1" applyBorder="1" applyAlignment="1">
      <alignment horizontal="distributed" vertical="center"/>
    </xf>
    <xf numFmtId="38" fontId="24" fillId="0" borderId="53" xfId="2" applyFont="1" applyFill="1" applyBorder="1" applyAlignment="1">
      <alignment horizontal="center" vertical="center"/>
    </xf>
    <xf numFmtId="38" fontId="24" fillId="0" borderId="54" xfId="2" applyFont="1" applyFill="1" applyBorder="1" applyAlignment="1">
      <alignment horizontal="center" vertical="center"/>
    </xf>
    <xf numFmtId="38" fontId="24" fillId="0" borderId="55" xfId="2" applyFont="1" applyFill="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0" xfId="0" applyFont="1" applyBorder="1" applyAlignment="1">
      <alignment horizontal="distributed" vertical="center"/>
    </xf>
    <xf numFmtId="0" fontId="4" fillId="0" borderId="11" xfId="0" applyFont="1" applyBorder="1" applyAlignment="1">
      <alignment horizontal="distributed" vertical="center"/>
    </xf>
    <xf numFmtId="0" fontId="4" fillId="3" borderId="0" xfId="0" applyFont="1" applyFill="1" applyBorder="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7" fillId="0" borderId="1" xfId="0" applyFont="1" applyBorder="1" applyAlignment="1">
      <alignment horizontal="center" vertical="center"/>
    </xf>
    <xf numFmtId="38" fontId="24" fillId="3" borderId="2" xfId="2" applyFont="1" applyFill="1" applyBorder="1" applyAlignment="1" applyProtection="1">
      <alignment horizontal="right" vertical="center"/>
      <protection locked="0"/>
    </xf>
    <xf numFmtId="38" fontId="24" fillId="0" borderId="1" xfId="2" applyFont="1" applyFill="1" applyBorder="1" applyAlignment="1" applyProtection="1">
      <alignment horizontal="right" vertical="center"/>
    </xf>
    <xf numFmtId="38" fontId="24" fillId="0" borderId="32" xfId="2" applyFont="1" applyFill="1" applyBorder="1" applyAlignment="1" applyProtection="1">
      <alignment horizontal="right" vertical="center"/>
    </xf>
    <xf numFmtId="0" fontId="4" fillId="0" borderId="9" xfId="0" applyFont="1" applyFill="1" applyBorder="1" applyAlignment="1">
      <alignment horizontal="center" vertical="center"/>
    </xf>
    <xf numFmtId="38" fontId="24" fillId="0" borderId="1" xfId="2" applyFont="1" applyBorder="1" applyAlignment="1" applyProtection="1">
      <alignment horizontal="right" vertical="center"/>
    </xf>
    <xf numFmtId="0" fontId="4"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2" xfId="0" applyFont="1" applyBorder="1" applyAlignment="1">
      <alignment horizontal="distributed" vertical="center"/>
    </xf>
    <xf numFmtId="38" fontId="24" fillId="0" borderId="1" xfId="2" applyFont="1" applyFill="1" applyBorder="1" applyAlignment="1">
      <alignment vertical="center"/>
    </xf>
    <xf numFmtId="0" fontId="4" fillId="3" borderId="4" xfId="0" applyFont="1" applyFill="1" applyBorder="1" applyAlignment="1" applyProtection="1">
      <alignment horizontal="left" vertical="center"/>
      <protection locked="0"/>
    </xf>
    <xf numFmtId="0" fontId="4" fillId="3" borderId="2" xfId="0" applyFont="1" applyFill="1" applyBorder="1" applyAlignment="1" applyProtection="1">
      <alignment horizontal="left" vertical="center"/>
      <protection locked="0"/>
    </xf>
    <xf numFmtId="0" fontId="4" fillId="3" borderId="3" xfId="0" applyFont="1" applyFill="1" applyBorder="1" applyAlignment="1" applyProtection="1">
      <alignment horizontal="left" vertical="center"/>
      <protection locked="0"/>
    </xf>
    <xf numFmtId="0" fontId="4" fillId="3" borderId="7" xfId="0" applyFont="1" applyFill="1" applyBorder="1" applyAlignment="1" applyProtection="1">
      <alignment horizontal="left" vertical="center"/>
      <protection locked="0"/>
    </xf>
    <xf numFmtId="0" fontId="4" fillId="3" borderId="9" xfId="0" applyFont="1" applyFill="1" applyBorder="1" applyAlignment="1" applyProtection="1">
      <alignment horizontal="left" vertical="center"/>
      <protection locked="0"/>
    </xf>
    <xf numFmtId="0" fontId="4" fillId="3" borderId="8" xfId="0" applyFont="1" applyFill="1" applyBorder="1" applyAlignment="1" applyProtection="1">
      <alignment horizontal="left" vertical="center"/>
      <protection locked="0"/>
    </xf>
    <xf numFmtId="0" fontId="4" fillId="0" borderId="7" xfId="0" applyFont="1" applyBorder="1" applyAlignment="1">
      <alignment horizontal="center" vertical="top"/>
    </xf>
    <xf numFmtId="0" fontId="4" fillId="0" borderId="9" xfId="0" applyFont="1" applyBorder="1" applyAlignment="1">
      <alignment horizontal="center" vertical="top"/>
    </xf>
    <xf numFmtId="0" fontId="0" fillId="0" borderId="66" xfId="0" applyBorder="1" applyAlignment="1">
      <alignment horizontal="left" vertical="top" wrapText="1"/>
    </xf>
    <xf numFmtId="0" fontId="0" fillId="0" borderId="67" xfId="0" applyBorder="1" applyAlignment="1">
      <alignment horizontal="left" vertical="top" wrapText="1"/>
    </xf>
    <xf numFmtId="0" fontId="0" fillId="0" borderId="68" xfId="0" applyBorder="1" applyAlignment="1">
      <alignment horizontal="left" vertical="top" wrapText="1"/>
    </xf>
    <xf numFmtId="0" fontId="0" fillId="0" borderId="69" xfId="0" applyBorder="1" applyAlignment="1">
      <alignment horizontal="left" vertical="top" wrapText="1"/>
    </xf>
    <xf numFmtId="0" fontId="0" fillId="0" borderId="0" xfId="0" applyBorder="1" applyAlignment="1">
      <alignment horizontal="left" vertical="top" wrapText="1"/>
    </xf>
    <xf numFmtId="0" fontId="0" fillId="0" borderId="70" xfId="0" applyBorder="1" applyAlignment="1">
      <alignment horizontal="left" vertical="top" wrapText="1"/>
    </xf>
    <xf numFmtId="0" fontId="0" fillId="0" borderId="71" xfId="0" applyBorder="1" applyAlignment="1">
      <alignment horizontal="left" vertical="top" wrapText="1"/>
    </xf>
    <xf numFmtId="0" fontId="0" fillId="0" borderId="72" xfId="0" applyBorder="1" applyAlignment="1">
      <alignment horizontal="left" vertical="top" wrapText="1"/>
    </xf>
    <xf numFmtId="0" fontId="0" fillId="0" borderId="73" xfId="0" applyBorder="1" applyAlignment="1">
      <alignment horizontal="left" vertical="top" wrapText="1"/>
    </xf>
    <xf numFmtId="0" fontId="34" fillId="0" borderId="0" xfId="0" applyFont="1" applyAlignment="1">
      <alignment horizontal="left" vertical="center"/>
    </xf>
    <xf numFmtId="0" fontId="34" fillId="0" borderId="0" xfId="0" applyFont="1" applyBorder="1" applyAlignment="1">
      <alignment horizontal="left" vertical="center"/>
    </xf>
    <xf numFmtId="0" fontId="1" fillId="6" borderId="74" xfId="1" applyFont="1" applyFill="1" applyBorder="1" applyAlignment="1" applyProtection="1">
      <alignment horizontal="center" vertical="center"/>
      <protection locked="0"/>
    </xf>
    <xf numFmtId="0" fontId="1" fillId="6" borderId="75" xfId="1" applyFont="1" applyFill="1" applyBorder="1" applyAlignment="1" applyProtection="1">
      <alignment horizontal="center" vertical="center"/>
      <protection locked="0"/>
    </xf>
    <xf numFmtId="0" fontId="1" fillId="6" borderId="97" xfId="1" applyFont="1" applyFill="1" applyBorder="1" applyAlignment="1" applyProtection="1">
      <alignment horizontal="center" vertical="center"/>
      <protection locked="0"/>
    </xf>
    <xf numFmtId="0" fontId="1" fillId="6" borderId="0" xfId="1" applyFont="1" applyFill="1" applyBorder="1" applyAlignment="1" applyProtection="1">
      <alignment horizontal="center" vertical="center"/>
      <protection locked="0"/>
    </xf>
    <xf numFmtId="0" fontId="46" fillId="0" borderId="17" xfId="0" applyFont="1" applyBorder="1" applyAlignment="1">
      <alignment horizontal="center" vertical="center" shrinkToFit="1"/>
    </xf>
    <xf numFmtId="0" fontId="46" fillId="0" borderId="10" xfId="0" applyFont="1" applyBorder="1" applyAlignment="1">
      <alignment horizontal="center" vertical="center" shrinkToFit="1"/>
    </xf>
    <xf numFmtId="0" fontId="46" fillId="0" borderId="11" xfId="0" applyFont="1" applyBorder="1" applyAlignment="1">
      <alignment horizontal="center" vertical="center" shrinkToFit="1"/>
    </xf>
    <xf numFmtId="0" fontId="46" fillId="0" borderId="17" xfId="0" applyFont="1" applyFill="1" applyBorder="1" applyAlignment="1">
      <alignment horizontal="center" vertical="center" shrinkToFit="1"/>
    </xf>
    <xf numFmtId="0" fontId="46" fillId="0" borderId="10" xfId="0" applyFont="1" applyFill="1" applyBorder="1" applyAlignment="1">
      <alignment horizontal="center" vertical="center" shrinkToFit="1"/>
    </xf>
    <xf numFmtId="0" fontId="46" fillId="0" borderId="11" xfId="0" applyFont="1" applyFill="1" applyBorder="1" applyAlignment="1">
      <alignment horizontal="center" vertical="center" shrinkToFit="1"/>
    </xf>
    <xf numFmtId="0" fontId="0" fillId="0" borderId="31" xfId="0" applyBorder="1" applyAlignment="1">
      <alignment horizontal="center" vertical="center" wrapText="1"/>
    </xf>
    <xf numFmtId="0" fontId="0" fillId="0" borderId="62" xfId="0" applyBorder="1" applyAlignment="1">
      <alignment horizontal="center" vertical="center" wrapText="1"/>
    </xf>
    <xf numFmtId="0" fontId="0" fillId="0" borderId="32" xfId="0" applyBorder="1" applyAlignment="1">
      <alignment horizontal="center" vertical="center" wrapText="1"/>
    </xf>
    <xf numFmtId="0" fontId="0" fillId="0" borderId="31" xfId="0" applyFill="1" applyBorder="1" applyAlignment="1">
      <alignment horizontal="center" vertical="center" wrapText="1"/>
    </xf>
    <xf numFmtId="0" fontId="0" fillId="0" borderId="62" xfId="0" applyFill="1" applyBorder="1" applyAlignment="1">
      <alignment horizontal="center" vertical="center" wrapText="1"/>
    </xf>
    <xf numFmtId="0" fontId="0" fillId="0" borderId="32" xfId="0" applyFill="1" applyBorder="1" applyAlignment="1">
      <alignment horizontal="center" vertical="center" wrapText="1"/>
    </xf>
    <xf numFmtId="0" fontId="0" fillId="0" borderId="0" xfId="0" applyFill="1" applyBorder="1" applyAlignment="1">
      <alignment horizontal="center" vertical="center" wrapText="1"/>
    </xf>
    <xf numFmtId="0" fontId="46" fillId="0" borderId="0" xfId="0" applyFont="1" applyFill="1" applyBorder="1" applyAlignment="1">
      <alignment horizontal="center" vertical="center" shrinkToFit="1"/>
    </xf>
    <xf numFmtId="0" fontId="34" fillId="0" borderId="0" xfId="0" applyFont="1" applyAlignment="1">
      <alignment horizontal="center" vertical="center"/>
    </xf>
    <xf numFmtId="0" fontId="34" fillId="0" borderId="18" xfId="0" applyFont="1" applyBorder="1" applyAlignment="1">
      <alignment horizontal="center" vertical="center"/>
    </xf>
    <xf numFmtId="0" fontId="1" fillId="6" borderId="76" xfId="1" applyFont="1" applyFill="1" applyBorder="1" applyAlignment="1" applyProtection="1">
      <alignment horizontal="center" vertical="center"/>
      <protection locked="0"/>
    </xf>
    <xf numFmtId="0" fontId="1" fillId="6" borderId="77" xfId="1" applyFont="1" applyFill="1" applyBorder="1" applyAlignment="1" applyProtection="1">
      <alignment horizontal="center" vertical="center"/>
      <protection locked="0"/>
    </xf>
    <xf numFmtId="0" fontId="1" fillId="6" borderId="18" xfId="1" applyFont="1" applyFill="1" applyBorder="1" applyAlignment="1" applyProtection="1">
      <alignment horizontal="center" vertical="center"/>
      <protection locked="0"/>
    </xf>
    <xf numFmtId="0" fontId="1" fillId="6" borderId="78" xfId="1" applyFont="1" applyFill="1" applyBorder="1" applyAlignment="1" applyProtection="1">
      <alignment horizontal="center" vertical="center"/>
      <protection locked="0"/>
    </xf>
    <xf numFmtId="0" fontId="0" fillId="0" borderId="63" xfId="0" applyFont="1" applyBorder="1" applyAlignment="1">
      <alignment horizontal="center" vertical="center"/>
    </xf>
    <xf numFmtId="0" fontId="0" fillId="0" borderId="64" xfId="0" applyFont="1" applyBorder="1" applyAlignment="1">
      <alignment horizontal="center" vertical="center"/>
    </xf>
    <xf numFmtId="0" fontId="0" fillId="0" borderId="65" xfId="0" applyFont="1" applyBorder="1" applyAlignment="1">
      <alignment horizontal="center" vertical="center"/>
    </xf>
    <xf numFmtId="0" fontId="0" fillId="2" borderId="33" xfId="0" applyFont="1" applyFill="1" applyBorder="1" applyAlignment="1" applyProtection="1">
      <alignment horizontal="left" vertical="center" shrinkToFit="1"/>
      <protection locked="0"/>
    </xf>
    <xf numFmtId="0" fontId="0" fillId="2" borderId="34" xfId="0" applyFont="1" applyFill="1" applyBorder="1" applyAlignment="1" applyProtection="1">
      <alignment horizontal="left" vertical="center" shrinkToFit="1"/>
      <protection locked="0"/>
    </xf>
    <xf numFmtId="0" fontId="0" fillId="2" borderId="35" xfId="0" applyFont="1" applyFill="1" applyBorder="1" applyAlignment="1" applyProtection="1">
      <alignment horizontal="left" vertical="center" shrinkToFit="1"/>
      <protection locked="0"/>
    </xf>
    <xf numFmtId="0" fontId="1" fillId="2" borderId="100" xfId="0" applyFont="1" applyFill="1" applyBorder="1" applyAlignment="1" applyProtection="1">
      <alignment horizontal="left" vertical="center" shrinkToFit="1"/>
      <protection locked="0"/>
    </xf>
    <xf numFmtId="0" fontId="1" fillId="2" borderId="10" xfId="0" applyFont="1" applyFill="1" applyBorder="1" applyAlignment="1" applyProtection="1">
      <alignment horizontal="left" vertical="center" shrinkToFit="1"/>
      <protection locked="0"/>
    </xf>
    <xf numFmtId="0" fontId="1" fillId="2" borderId="101" xfId="0" applyFont="1" applyFill="1" applyBorder="1" applyAlignment="1" applyProtection="1">
      <alignment horizontal="left" vertical="center" shrinkToFit="1"/>
      <protection locked="0"/>
    </xf>
    <xf numFmtId="0" fontId="15" fillId="2" borderId="1" xfId="0" applyFont="1" applyFill="1" applyBorder="1" applyAlignment="1" applyProtection="1">
      <alignment horizontal="center" vertical="center" shrinkToFit="1"/>
      <protection locked="0"/>
    </xf>
    <xf numFmtId="0" fontId="18" fillId="0" borderId="0" xfId="0" applyFont="1" applyAlignment="1">
      <alignment horizontal="center"/>
    </xf>
    <xf numFmtId="0" fontId="16" fillId="0" borderId="0" xfId="0" applyFont="1" applyAlignment="1">
      <alignment horizontal="distributed" vertical="center"/>
    </xf>
    <xf numFmtId="0" fontId="15" fillId="0" borderId="0" xfId="0" applyFont="1" applyAlignment="1">
      <alignment horizontal="center" vertical="center"/>
    </xf>
    <xf numFmtId="0" fontId="15" fillId="2" borderId="0" xfId="0" applyFont="1" applyFill="1" applyAlignment="1" applyProtection="1">
      <alignment horizontal="center" vertical="center"/>
      <protection locked="0"/>
    </xf>
    <xf numFmtId="0" fontId="17" fillId="0" borderId="0" xfId="0" applyFont="1" applyAlignment="1">
      <alignment horizontal="center" vertical="center"/>
    </xf>
    <xf numFmtId="0" fontId="15" fillId="0" borderId="0" xfId="0" applyFont="1" applyAlignment="1">
      <alignment horizontal="left" vertical="center" shrinkToFit="1"/>
    </xf>
    <xf numFmtId="0" fontId="48" fillId="0" borderId="0" xfId="0" applyFont="1" applyFill="1" applyAlignment="1" applyProtection="1">
      <alignment horizontal="center" shrinkToFit="1"/>
      <protection locked="0"/>
    </xf>
    <xf numFmtId="0" fontId="48" fillId="0" borderId="0" xfId="0" applyFont="1" applyFill="1" applyAlignment="1" applyProtection="1">
      <alignment horizontal="left" shrinkToFit="1"/>
      <protection locked="0"/>
    </xf>
    <xf numFmtId="0" fontId="15" fillId="0" borderId="0" xfId="0" applyFont="1" applyAlignment="1">
      <alignment horizontal="distributed" vertical="center"/>
    </xf>
    <xf numFmtId="0" fontId="15" fillId="0" borderId="0" xfId="0" applyFont="1" applyAlignment="1">
      <alignment horizontal="left" vertical="center"/>
    </xf>
    <xf numFmtId="0" fontId="15" fillId="0" borderId="0" xfId="0" applyFont="1" applyFill="1" applyAlignment="1">
      <alignment horizontal="distributed" vertical="center"/>
    </xf>
    <xf numFmtId="0" fontId="15" fillId="8" borderId="0" xfId="0" applyFont="1" applyFill="1" applyAlignment="1" applyProtection="1">
      <alignment horizontal="left" vertical="center" shrinkToFit="1"/>
      <protection locked="0"/>
    </xf>
    <xf numFmtId="0" fontId="15" fillId="2" borderId="0" xfId="0" applyFont="1" applyFill="1" applyAlignment="1" applyProtection="1">
      <alignment horizontal="left" vertical="center" shrinkToFit="1"/>
      <protection locked="0"/>
    </xf>
    <xf numFmtId="0" fontId="18" fillId="0" borderId="0" xfId="0" applyFont="1" applyAlignment="1">
      <alignment horizontal="distributed"/>
    </xf>
    <xf numFmtId="0" fontId="15" fillId="2" borderId="0" xfId="0" applyFont="1" applyFill="1" applyAlignment="1" applyProtection="1">
      <alignment horizontal="left" shrinkToFit="1"/>
      <protection locked="0"/>
    </xf>
    <xf numFmtId="0" fontId="15" fillId="8" borderId="0" xfId="0" applyFont="1" applyFill="1" applyAlignment="1" applyProtection="1">
      <alignment horizontal="left" shrinkToFit="1"/>
      <protection locked="0"/>
    </xf>
    <xf numFmtId="0" fontId="15" fillId="2" borderId="1" xfId="0" applyFont="1" applyFill="1" applyBorder="1" applyAlignment="1" applyProtection="1">
      <alignment horizontal="left" vertical="center" shrinkToFit="1"/>
      <protection locked="0"/>
    </xf>
    <xf numFmtId="0" fontId="15" fillId="7" borderId="0" xfId="0" quotePrefix="1" applyFont="1" applyFill="1" applyAlignment="1" applyProtection="1">
      <alignment horizontal="left" vertical="center" wrapText="1"/>
      <protection locked="0"/>
    </xf>
    <xf numFmtId="0" fontId="15" fillId="7" borderId="0" xfId="0" applyFont="1" applyFill="1" applyAlignment="1" applyProtection="1">
      <alignment horizontal="left" vertical="center" wrapText="1"/>
      <protection locked="0"/>
    </xf>
    <xf numFmtId="0" fontId="15" fillId="7" borderId="0" xfId="0" applyFont="1" applyFill="1" applyAlignment="1" applyProtection="1">
      <alignment horizontal="left" vertical="center" shrinkToFit="1"/>
      <protection locked="0"/>
    </xf>
    <xf numFmtId="0" fontId="45" fillId="4" borderId="17" xfId="0" applyFont="1" applyFill="1" applyBorder="1" applyAlignment="1">
      <alignment horizontal="center" vertical="center"/>
    </xf>
    <xf numFmtId="0" fontId="45" fillId="4" borderId="11" xfId="0" applyFont="1" applyFill="1" applyBorder="1" applyAlignment="1">
      <alignment horizontal="center" vertical="center"/>
    </xf>
    <xf numFmtId="0" fontId="0" fillId="4" borderId="17" xfId="0" applyFill="1" applyBorder="1" applyAlignment="1">
      <alignment vertical="center" wrapText="1"/>
    </xf>
    <xf numFmtId="0" fontId="0" fillId="4" borderId="11" xfId="0" applyFill="1" applyBorder="1" applyAlignment="1">
      <alignment vertical="center" wrapText="1"/>
    </xf>
  </cellXfs>
  <cellStyles count="5">
    <cellStyle name="ハイパーリンク" xfId="1" builtinId="8"/>
    <cellStyle name="桁区切り" xfId="2" builtinId="6"/>
    <cellStyle name="標準" xfId="0" builtinId="0"/>
    <cellStyle name="標準_Sheet1" xfId="3" xr:uid="{00000000-0005-0000-0000-000003000000}"/>
    <cellStyle name="標準_データ" xfId="4" xr:uid="{00000000-0005-0000-0000-000004000000}"/>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hyperlink" Target="#&#35500;&#26126;&#26360;!A1"/></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35</xdr:col>
      <xdr:colOff>0</xdr:colOff>
      <xdr:row>36</xdr:row>
      <xdr:rowOff>0</xdr:rowOff>
    </xdr:to>
    <xdr:sp macro="" textlink="">
      <xdr:nvSpPr>
        <xdr:cNvPr id="6146" name="Rectangle 2">
          <a:extLst>
            <a:ext uri="{FF2B5EF4-FFF2-40B4-BE49-F238E27FC236}">
              <a16:creationId xmlns:a16="http://schemas.microsoft.com/office/drawing/2014/main" id="{00000000-0008-0000-0000-000002180000}"/>
            </a:ext>
          </a:extLst>
        </xdr:cNvPr>
        <xdr:cNvSpPr>
          <a:spLocks noChangeArrowheads="1"/>
        </xdr:cNvSpPr>
      </xdr:nvSpPr>
      <xdr:spPr bwMode="auto">
        <a:xfrm>
          <a:off x="0" y="0"/>
          <a:ext cx="10001250" cy="6172200"/>
        </a:xfrm>
        <a:prstGeom prst="rect">
          <a:avLst/>
        </a:prstGeom>
        <a:gradFill rotWithShape="0">
          <a:gsLst>
            <a:gs pos="0">
              <a:srgbClr xmlns:mc="http://schemas.openxmlformats.org/markup-compatibility/2006" xmlns:a14="http://schemas.microsoft.com/office/drawing/2010/main" val="CCFFFF" mc:Ignorable="a14" a14:legacySpreadsheetColorIndex="41">
                <a:alpha val="64999"/>
              </a:srgbClr>
            </a:gs>
            <a:gs pos="100000">
              <a:srgbClr xmlns:mc="http://schemas.openxmlformats.org/markup-compatibility/2006" xmlns:a14="http://schemas.microsoft.com/office/drawing/2010/main" val="FFFFFF" mc:Ignorable="a14" a14:legacySpreadsheetColorIndex="65"/>
            </a:gs>
          </a:gsLst>
          <a:lin ang="2700000" scaled="1"/>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54864" tIns="27432" rIns="0" bIns="0" anchor="t" upright="1"/>
        <a:lstStyle/>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2400"/>
            </a:lnSpc>
            <a:defRPr sz="1000"/>
          </a:pPr>
          <a:endParaRPr lang="ja-JP" altLang="en-US" sz="2000" b="0" i="0" u="none" strike="noStrike" baseline="0">
            <a:solidFill>
              <a:srgbClr val="000000"/>
            </a:solidFill>
            <a:latin typeface="HGS創英角ｺﾞｼｯｸUB"/>
            <a:ea typeface="HGS創英角ｺﾞｼｯｸUB"/>
          </a:endParaRPr>
        </a:p>
        <a:p>
          <a:pPr algn="l" rtl="0">
            <a:lnSpc>
              <a:spcPts val="4400"/>
            </a:lnSpc>
            <a:defRPr sz="1000"/>
          </a:pPr>
          <a:r>
            <a:rPr lang="ja-JP" altLang="en-US" sz="2000" b="0" i="0" u="none" strike="noStrike" baseline="0">
              <a:solidFill>
                <a:srgbClr val="000000"/>
              </a:solidFill>
              <a:latin typeface="HGS創英角ｺﾞｼｯｸUB"/>
              <a:ea typeface="HGS創英角ｺﾞｼｯｸUB"/>
            </a:rPr>
            <a:t>　</a:t>
          </a:r>
          <a:r>
            <a:rPr lang="ja-JP" altLang="en-US" sz="3600" b="0" i="0" u="none" strike="noStrike" baseline="0">
              <a:solidFill>
                <a:srgbClr val="000000"/>
              </a:solidFill>
              <a:latin typeface="HGS創英角ｺﾞｼｯｸUB"/>
              <a:ea typeface="HGS創英角ｺﾞｼｯｸUB"/>
            </a:rPr>
            <a:t>広野町　入札参加資格審査申請書</a:t>
          </a: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 物品・役務提供等 ****</a:t>
          </a: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a:t>
          </a: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endParaRPr lang="ja-JP" altLang="en-US" sz="2400" b="0" i="0" u="none" strike="noStrike" baseline="0">
            <a:solidFill>
              <a:srgbClr val="000000"/>
            </a:solidFill>
            <a:latin typeface="HGS創英角ｺﾞｼｯｸUB"/>
            <a:ea typeface="HGS創英角ｺﾞｼｯｸUB"/>
          </a:endParaRPr>
        </a:p>
        <a:p>
          <a:pPr algn="l" rtl="0">
            <a:lnSpc>
              <a:spcPts val="2900"/>
            </a:lnSpc>
            <a:defRPr sz="1000"/>
          </a:pPr>
          <a:r>
            <a:rPr lang="ja-JP" altLang="en-US" sz="2400" b="0" i="0" u="none" strike="noStrike" baseline="0">
              <a:solidFill>
                <a:srgbClr val="000000"/>
              </a:solidFill>
              <a:latin typeface="HGS創英角ｺﾞｼｯｸUB"/>
              <a:ea typeface="HGS創英角ｺﾞｼｯｸUB"/>
            </a:rPr>
            <a:t>　　　　　　　　　　　　　　　　　ここをクリック↓</a:t>
          </a:r>
        </a:p>
        <a:p>
          <a:pPr algn="l" rtl="0">
            <a:lnSpc>
              <a:spcPts val="2400"/>
            </a:lnSpc>
            <a:defRPr sz="1000"/>
          </a:pPr>
          <a:endParaRPr lang="ja-JP" altLang="en-US" sz="20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700"/>
            </a:lnSpc>
            <a:defRPr sz="1000"/>
          </a:pPr>
          <a:endParaRPr lang="ja-JP" altLang="en-US" sz="1400" b="0" i="0" u="none" strike="noStrike" baseline="0">
            <a:solidFill>
              <a:srgbClr val="000000"/>
            </a:solidFill>
            <a:latin typeface="ＭＳ 明朝"/>
            <a:ea typeface="ＭＳ 明朝"/>
          </a:endParaRPr>
        </a:p>
        <a:p>
          <a:pPr algn="l" rtl="0">
            <a:lnSpc>
              <a:spcPts val="1000"/>
            </a:lnSpc>
            <a:defRPr sz="1000"/>
          </a:pPr>
          <a:endParaRPr lang="ja-JP" altLang="en-US"/>
        </a:p>
      </xdr:txBody>
    </xdr:sp>
    <xdr:clientData/>
  </xdr:twoCellAnchor>
  <xdr:oneCellAnchor>
    <xdr:from>
      <xdr:col>13</xdr:col>
      <xdr:colOff>80879</xdr:colOff>
      <xdr:row>21</xdr:row>
      <xdr:rowOff>134727</xdr:rowOff>
    </xdr:from>
    <xdr:ext cx="5348371" cy="551073"/>
    <xdr:sp macro="" textlink="">
      <xdr:nvSpPr>
        <xdr:cNvPr id="6148" name="AutoShape 4">
          <a:hlinkClick xmlns:r="http://schemas.openxmlformats.org/officeDocument/2006/relationships" r:id="rId1"/>
          <a:extLst>
            <a:ext uri="{FF2B5EF4-FFF2-40B4-BE49-F238E27FC236}">
              <a16:creationId xmlns:a16="http://schemas.microsoft.com/office/drawing/2014/main" id="{00000000-0008-0000-0000-000004180000}"/>
            </a:ext>
          </a:extLst>
        </xdr:cNvPr>
        <xdr:cNvSpPr>
          <a:spLocks noChangeArrowheads="1"/>
        </xdr:cNvSpPr>
      </xdr:nvSpPr>
      <xdr:spPr bwMode="auto">
        <a:xfrm>
          <a:off x="3795629" y="3735177"/>
          <a:ext cx="5348371" cy="551073"/>
        </a:xfrm>
        <a:prstGeom prst="roundRect">
          <a:avLst>
            <a:gd name="adj" fmla="val 16667"/>
          </a:avLst>
        </a:prstGeom>
        <a:gradFill rotWithShape="0">
          <a:gsLst>
            <a:gs pos="0">
              <a:srgbClr xmlns:mc="http://schemas.openxmlformats.org/markup-compatibility/2006" xmlns:a14="http://schemas.microsoft.com/office/drawing/2010/main" val="FFFFFF" mc:Ignorable="a14" a14:legacySpreadsheetColorIndex="65"/>
            </a:gs>
            <a:gs pos="100000">
              <a:srgbClr val="FFCCFF"/>
            </a:gs>
          </a:gsLst>
          <a:path path="shape">
            <a:fillToRect l="50000" t="50000" r="50000" b="50000"/>
          </a:path>
        </a:gra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wrap="none" lIns="45720" tIns="32004" rIns="45720" bIns="32004" anchor="ctr" upright="1">
          <a:noAutofit/>
        </a:bodyPr>
        <a:lstStyle/>
        <a:p>
          <a:pPr algn="ctr" rtl="0">
            <a:defRPr sz="1000"/>
          </a:pPr>
          <a:r>
            <a:rPr lang="ja-JP" altLang="en-US" sz="2600" b="1" i="1" u="sng" strike="noStrike" baseline="0">
              <a:solidFill>
                <a:srgbClr val="003366"/>
              </a:solidFill>
              <a:latin typeface="ＭＳ Ｐゴシック"/>
              <a:ea typeface="ＭＳ Ｐゴシック"/>
            </a:rPr>
            <a:t>入力についての説明及び注意事項</a:t>
          </a:r>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14</xdr:col>
      <xdr:colOff>133350</xdr:colOff>
      <xdr:row>20</xdr:row>
      <xdr:rowOff>200025</xdr:rowOff>
    </xdr:from>
    <xdr:ext cx="697627" cy="161925"/>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2800350" y="4305300"/>
          <a:ext cx="697627"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（都道府県）</a:t>
          </a:r>
        </a:p>
      </xdr:txBody>
    </xdr:sp>
    <xdr:clientData/>
  </xdr:oneCellAnchor>
  <xdr:oneCellAnchor>
    <xdr:from>
      <xdr:col>18</xdr:col>
      <xdr:colOff>28575</xdr:colOff>
      <xdr:row>20</xdr:row>
      <xdr:rowOff>200026</xdr:rowOff>
    </xdr:from>
    <xdr:ext cx="697627" cy="15240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3457575" y="4305301"/>
          <a:ext cx="697627" cy="152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（市・区・郡）</a:t>
          </a:r>
        </a:p>
      </xdr:txBody>
    </xdr:sp>
    <xdr:clientData/>
  </xdr:oneCellAnchor>
  <xdr:oneCellAnchor>
    <xdr:from>
      <xdr:col>21</xdr:col>
      <xdr:colOff>19050</xdr:colOff>
      <xdr:row>20</xdr:row>
      <xdr:rowOff>200025</xdr:rowOff>
    </xdr:from>
    <xdr:ext cx="543739" cy="152401"/>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4191000" y="4305300"/>
          <a:ext cx="543739" cy="15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（町・村）</a:t>
          </a:r>
        </a:p>
      </xdr:txBody>
    </xdr:sp>
    <xdr:clientData/>
  </xdr:oneCellAnchor>
  <xdr:oneCellAnchor>
    <xdr:from>
      <xdr:col>23</xdr:col>
      <xdr:colOff>133350</xdr:colOff>
      <xdr:row>20</xdr:row>
      <xdr:rowOff>200025</xdr:rowOff>
    </xdr:from>
    <xdr:ext cx="800219" cy="161925"/>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4686300" y="4305300"/>
          <a:ext cx="800219" cy="161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t>（以降の住所）</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A2"/>
  <sheetViews>
    <sheetView showGridLines="0" tabSelected="1" zoomScale="95" zoomScaleNormal="95" workbookViewId="0">
      <selection activeCell="W11" sqref="W11"/>
    </sheetView>
  </sheetViews>
  <sheetFormatPr defaultColWidth="3.75" defaultRowHeight="13.5" customHeight="1" x14ac:dyDescent="0.15"/>
  <cols>
    <col min="1" max="16384" width="3.75" style="66"/>
  </cols>
  <sheetData>
    <row r="1" spans="1:209" ht="13.5" customHeight="1" x14ac:dyDescent="0.15">
      <c r="A1" s="90" t="s">
        <v>330</v>
      </c>
      <c r="B1" s="90" t="s">
        <v>122</v>
      </c>
      <c r="C1" s="90" t="s">
        <v>123</v>
      </c>
      <c r="D1" s="90" t="s">
        <v>124</v>
      </c>
      <c r="E1" s="90" t="s">
        <v>125</v>
      </c>
      <c r="F1" s="90" t="s">
        <v>126</v>
      </c>
      <c r="G1" s="90" t="s">
        <v>127</v>
      </c>
      <c r="H1" s="90" t="s">
        <v>128</v>
      </c>
      <c r="I1" s="90" t="s">
        <v>129</v>
      </c>
      <c r="J1" s="90" t="s">
        <v>130</v>
      </c>
      <c r="K1" s="90" t="s">
        <v>131</v>
      </c>
      <c r="L1" s="90" t="s">
        <v>132</v>
      </c>
      <c r="M1" s="90" t="s">
        <v>133</v>
      </c>
      <c r="N1" s="90" t="s">
        <v>134</v>
      </c>
      <c r="O1" s="90" t="s">
        <v>135</v>
      </c>
      <c r="P1" s="90" t="s">
        <v>136</v>
      </c>
      <c r="Q1" s="90" t="s">
        <v>137</v>
      </c>
      <c r="R1" s="90" t="s">
        <v>138</v>
      </c>
      <c r="S1" s="90" t="s">
        <v>139</v>
      </c>
      <c r="T1" s="90" t="s">
        <v>140</v>
      </c>
      <c r="U1" s="90" t="s">
        <v>141</v>
      </c>
      <c r="V1" s="90" t="s">
        <v>142</v>
      </c>
      <c r="W1" s="90" t="s">
        <v>143</v>
      </c>
      <c r="X1" s="90" t="s">
        <v>144</v>
      </c>
      <c r="Y1" s="90" t="s">
        <v>145</v>
      </c>
      <c r="Z1" s="90" t="s">
        <v>146</v>
      </c>
      <c r="AA1" s="90" t="s">
        <v>147</v>
      </c>
      <c r="AB1" s="90" t="s">
        <v>148</v>
      </c>
      <c r="AC1" s="90" t="s">
        <v>149</v>
      </c>
      <c r="AD1" s="90" t="s">
        <v>150</v>
      </c>
      <c r="AE1" s="90" t="s">
        <v>151</v>
      </c>
      <c r="AF1" s="90" t="s">
        <v>152</v>
      </c>
      <c r="AG1" s="90" t="s">
        <v>153</v>
      </c>
      <c r="AH1" s="90" t="s">
        <v>154</v>
      </c>
      <c r="AI1" s="90" t="s">
        <v>155</v>
      </c>
      <c r="AJ1" s="90" t="s">
        <v>156</v>
      </c>
      <c r="AK1" s="90" t="s">
        <v>157</v>
      </c>
      <c r="AL1" s="90" t="s">
        <v>158</v>
      </c>
      <c r="AM1" s="90" t="s">
        <v>159</v>
      </c>
      <c r="AN1" s="90" t="s">
        <v>160</v>
      </c>
      <c r="AO1" s="90" t="s">
        <v>161</v>
      </c>
      <c r="AP1" s="90" t="s">
        <v>162</v>
      </c>
      <c r="AQ1" s="90" t="s">
        <v>163</v>
      </c>
      <c r="AR1" s="90" t="s">
        <v>164</v>
      </c>
      <c r="AS1" s="90" t="s">
        <v>165</v>
      </c>
      <c r="AT1" s="90" t="s">
        <v>166</v>
      </c>
      <c r="AU1" s="90" t="s">
        <v>167</v>
      </c>
      <c r="AV1" s="90" t="s">
        <v>168</v>
      </c>
      <c r="AW1" s="90" t="s">
        <v>169</v>
      </c>
      <c r="AX1" s="90" t="s">
        <v>170</v>
      </c>
      <c r="AY1" s="90" t="s">
        <v>171</v>
      </c>
      <c r="AZ1" s="90" t="s">
        <v>172</v>
      </c>
      <c r="BA1" s="90" t="s">
        <v>173</v>
      </c>
      <c r="BB1" s="90" t="s">
        <v>174</v>
      </c>
      <c r="BC1" s="90" t="s">
        <v>175</v>
      </c>
      <c r="BD1" s="90" t="s">
        <v>176</v>
      </c>
      <c r="BE1" s="90" t="s">
        <v>177</v>
      </c>
      <c r="BF1" s="90" t="s">
        <v>178</v>
      </c>
      <c r="BG1" s="90" t="s">
        <v>179</v>
      </c>
      <c r="BH1" s="90" t="s">
        <v>180</v>
      </c>
      <c r="BI1" s="90" t="s">
        <v>181</v>
      </c>
      <c r="BJ1" s="90" t="s">
        <v>182</v>
      </c>
      <c r="BK1" s="90" t="s">
        <v>183</v>
      </c>
      <c r="BL1" s="90" t="s">
        <v>184</v>
      </c>
      <c r="BM1" s="90" t="s">
        <v>185</v>
      </c>
      <c r="BN1" s="90" t="s">
        <v>186</v>
      </c>
      <c r="BO1" s="90" t="s">
        <v>187</v>
      </c>
      <c r="BP1" s="90" t="s">
        <v>188</v>
      </c>
      <c r="BQ1" s="90" t="s">
        <v>189</v>
      </c>
      <c r="BR1" s="90" t="s">
        <v>190</v>
      </c>
      <c r="BS1" s="90" t="s">
        <v>191</v>
      </c>
      <c r="BT1" s="90" t="s">
        <v>192</v>
      </c>
      <c r="BU1" s="90" t="s">
        <v>193</v>
      </c>
      <c r="BV1" s="90" t="s">
        <v>194</v>
      </c>
      <c r="BW1" s="90" t="s">
        <v>195</v>
      </c>
      <c r="BX1" s="90" t="s">
        <v>196</v>
      </c>
      <c r="BY1" s="90" t="s">
        <v>197</v>
      </c>
      <c r="BZ1" s="90" t="s">
        <v>198</v>
      </c>
      <c r="CA1" s="90" t="s">
        <v>199</v>
      </c>
      <c r="CB1" s="90" t="s">
        <v>200</v>
      </c>
      <c r="CC1" s="90" t="s">
        <v>201</v>
      </c>
      <c r="CD1" s="90" t="s">
        <v>202</v>
      </c>
      <c r="CE1" s="90" t="s">
        <v>203</v>
      </c>
      <c r="CF1" s="90" t="s">
        <v>204</v>
      </c>
      <c r="CG1" s="90" t="s">
        <v>205</v>
      </c>
      <c r="CH1" s="90" t="s">
        <v>206</v>
      </c>
      <c r="CI1" s="90" t="s">
        <v>207</v>
      </c>
      <c r="CJ1" s="90" t="s">
        <v>208</v>
      </c>
      <c r="CK1" s="90" t="s">
        <v>209</v>
      </c>
      <c r="CL1" s="90" t="s">
        <v>210</v>
      </c>
      <c r="CM1" s="90" t="s">
        <v>211</v>
      </c>
      <c r="CN1" s="90" t="s">
        <v>212</v>
      </c>
      <c r="CO1" s="90" t="s">
        <v>213</v>
      </c>
      <c r="CP1" s="90" t="s">
        <v>214</v>
      </c>
      <c r="CQ1" s="90" t="s">
        <v>215</v>
      </c>
      <c r="CR1" s="90" t="s">
        <v>216</v>
      </c>
      <c r="CS1" s="90" t="s">
        <v>217</v>
      </c>
      <c r="CT1" s="90" t="s">
        <v>218</v>
      </c>
      <c r="CU1" s="90" t="s">
        <v>219</v>
      </c>
      <c r="CV1" s="90" t="s">
        <v>220</v>
      </c>
      <c r="CW1" s="90" t="s">
        <v>221</v>
      </c>
      <c r="CX1" s="90" t="s">
        <v>222</v>
      </c>
      <c r="CY1" s="90" t="s">
        <v>223</v>
      </c>
      <c r="CZ1" s="90" t="s">
        <v>224</v>
      </c>
      <c r="DA1" s="90" t="s">
        <v>225</v>
      </c>
      <c r="DB1" s="90" t="s">
        <v>226</v>
      </c>
      <c r="DC1" s="90" t="s">
        <v>227</v>
      </c>
      <c r="DD1" s="90" t="s">
        <v>228</v>
      </c>
      <c r="DE1" s="90" t="s">
        <v>229</v>
      </c>
      <c r="DF1" s="90" t="s">
        <v>230</v>
      </c>
      <c r="DG1" s="90" t="s">
        <v>231</v>
      </c>
      <c r="DH1" s="90" t="s">
        <v>232</v>
      </c>
      <c r="DI1" s="90" t="s">
        <v>233</v>
      </c>
      <c r="DJ1" s="90" t="s">
        <v>234</v>
      </c>
      <c r="DK1" s="90" t="s">
        <v>235</v>
      </c>
      <c r="DL1" s="90" t="s">
        <v>236</v>
      </c>
      <c r="DM1" s="90" t="s">
        <v>237</v>
      </c>
      <c r="DN1" s="90" t="s">
        <v>238</v>
      </c>
      <c r="DO1" s="90" t="s">
        <v>239</v>
      </c>
      <c r="DP1" s="90" t="s">
        <v>240</v>
      </c>
      <c r="DQ1" s="90" t="s">
        <v>241</v>
      </c>
      <c r="DR1" s="90" t="s">
        <v>242</v>
      </c>
      <c r="DS1" s="90" t="s">
        <v>243</v>
      </c>
      <c r="DT1" s="90" t="s">
        <v>244</v>
      </c>
      <c r="DU1" s="90" t="s">
        <v>245</v>
      </c>
      <c r="DV1" s="90" t="s">
        <v>246</v>
      </c>
      <c r="DW1" s="90" t="s">
        <v>247</v>
      </c>
      <c r="DX1" s="90" t="s">
        <v>248</v>
      </c>
      <c r="DY1" s="90" t="s">
        <v>249</v>
      </c>
      <c r="DZ1" s="90" t="s">
        <v>250</v>
      </c>
      <c r="EA1" s="90" t="s">
        <v>251</v>
      </c>
      <c r="EB1" s="90" t="s">
        <v>252</v>
      </c>
      <c r="EC1" s="90" t="s">
        <v>253</v>
      </c>
      <c r="ED1" s="90" t="s">
        <v>254</v>
      </c>
      <c r="EE1" s="90" t="s">
        <v>255</v>
      </c>
      <c r="EF1" s="90" t="s">
        <v>256</v>
      </c>
      <c r="EG1" s="90" t="s">
        <v>257</v>
      </c>
      <c r="EH1" s="90" t="s">
        <v>258</v>
      </c>
      <c r="EI1" s="90" t="s">
        <v>259</v>
      </c>
      <c r="EJ1" s="90" t="s">
        <v>260</v>
      </c>
      <c r="EK1" s="90" t="s">
        <v>261</v>
      </c>
      <c r="EL1" s="90" t="s">
        <v>262</v>
      </c>
      <c r="EM1" s="90" t="s">
        <v>263</v>
      </c>
      <c r="EN1" s="90" t="s">
        <v>264</v>
      </c>
      <c r="EO1" s="90" t="s">
        <v>265</v>
      </c>
      <c r="EP1" s="90" t="s">
        <v>266</v>
      </c>
      <c r="EQ1" s="90" t="s">
        <v>267</v>
      </c>
      <c r="ER1" s="90" t="s">
        <v>268</v>
      </c>
      <c r="ES1" s="90" t="s">
        <v>269</v>
      </c>
      <c r="ET1" s="90" t="s">
        <v>270</v>
      </c>
      <c r="EU1" s="90" t="s">
        <v>271</v>
      </c>
      <c r="EV1" s="90" t="s">
        <v>272</v>
      </c>
      <c r="EW1" s="90" t="s">
        <v>273</v>
      </c>
      <c r="EX1" s="90" t="s">
        <v>274</v>
      </c>
      <c r="EY1" s="90" t="s">
        <v>275</v>
      </c>
      <c r="EZ1" s="90" t="s">
        <v>276</v>
      </c>
      <c r="FA1" s="90" t="s">
        <v>277</v>
      </c>
      <c r="FB1" s="90" t="s">
        <v>278</v>
      </c>
      <c r="FC1" s="90" t="s">
        <v>279</v>
      </c>
      <c r="FD1" s="90" t="s">
        <v>280</v>
      </c>
      <c r="FE1" s="90" t="s">
        <v>281</v>
      </c>
      <c r="FF1" s="65" t="s">
        <v>282</v>
      </c>
      <c r="FG1" s="65" t="s">
        <v>283</v>
      </c>
      <c r="FH1" s="65" t="s">
        <v>284</v>
      </c>
      <c r="FI1" s="65" t="s">
        <v>285</v>
      </c>
      <c r="FJ1" s="65" t="s">
        <v>286</v>
      </c>
      <c r="FK1" s="65" t="s">
        <v>287</v>
      </c>
      <c r="FL1" s="65" t="s">
        <v>288</v>
      </c>
      <c r="FM1" s="65" t="s">
        <v>289</v>
      </c>
      <c r="FN1" s="65" t="s">
        <v>290</v>
      </c>
      <c r="FO1" s="65" t="s">
        <v>291</v>
      </c>
      <c r="FP1" s="65" t="s">
        <v>292</v>
      </c>
      <c r="FQ1" s="65" t="s">
        <v>293</v>
      </c>
      <c r="FR1" s="65" t="s">
        <v>294</v>
      </c>
      <c r="FS1" s="65" t="s">
        <v>295</v>
      </c>
      <c r="FT1" s="65" t="s">
        <v>296</v>
      </c>
      <c r="FU1" s="65" t="s">
        <v>297</v>
      </c>
      <c r="FV1" s="65" t="s">
        <v>298</v>
      </c>
      <c r="FW1" s="65" t="s">
        <v>299</v>
      </c>
      <c r="FX1" s="65" t="s">
        <v>300</v>
      </c>
      <c r="FY1" s="65" t="s">
        <v>301</v>
      </c>
      <c r="FZ1" s="65" t="s">
        <v>302</v>
      </c>
      <c r="GA1" s="65" t="s">
        <v>303</v>
      </c>
      <c r="GB1" s="65" t="s">
        <v>304</v>
      </c>
      <c r="GC1" s="65" t="s">
        <v>305</v>
      </c>
      <c r="GD1" s="65" t="s">
        <v>306</v>
      </c>
      <c r="GE1" s="65" t="s">
        <v>307</v>
      </c>
      <c r="GF1" s="65" t="s">
        <v>308</v>
      </c>
      <c r="GG1" s="65" t="s">
        <v>309</v>
      </c>
      <c r="GH1" s="65" t="s">
        <v>310</v>
      </c>
      <c r="GI1" s="65" t="s">
        <v>311</v>
      </c>
      <c r="GJ1" s="65" t="s">
        <v>312</v>
      </c>
      <c r="GK1" s="65" t="s">
        <v>313</v>
      </c>
      <c r="GL1" s="65" t="s">
        <v>314</v>
      </c>
      <c r="GM1" s="65" t="s">
        <v>315</v>
      </c>
      <c r="GN1" s="65" t="s">
        <v>316</v>
      </c>
      <c r="GO1" s="65" t="s">
        <v>317</v>
      </c>
      <c r="GP1" s="65" t="s">
        <v>318</v>
      </c>
      <c r="GQ1" s="65" t="s">
        <v>319</v>
      </c>
      <c r="GR1" s="65" t="s">
        <v>320</v>
      </c>
      <c r="GS1" s="65" t="s">
        <v>321</v>
      </c>
      <c r="GT1" s="65" t="s">
        <v>322</v>
      </c>
      <c r="GU1" s="65" t="s">
        <v>323</v>
      </c>
      <c r="GV1" s="65" t="s">
        <v>324</v>
      </c>
      <c r="GW1" s="65" t="s">
        <v>325</v>
      </c>
      <c r="GX1" s="65" t="s">
        <v>326</v>
      </c>
      <c r="GY1" s="65" t="s">
        <v>327</v>
      </c>
      <c r="GZ1" s="65" t="s">
        <v>328</v>
      </c>
      <c r="HA1" s="65" t="s">
        <v>329</v>
      </c>
    </row>
    <row r="2" spans="1:209" ht="13.5" customHeight="1" x14ac:dyDescent="0.15">
      <c r="A2" s="91"/>
      <c r="B2" s="91"/>
      <c r="C2" s="92">
        <f>様式1①!C10</f>
        <v>8</v>
      </c>
      <c r="D2" s="92">
        <f>様式1①!E10</f>
        <v>2</v>
      </c>
      <c r="E2" s="92">
        <f>様式1①!G10</f>
        <v>0</v>
      </c>
      <c r="F2" s="92">
        <f>様式1①!F14</f>
        <v>0</v>
      </c>
      <c r="G2" s="92">
        <f>様式1①!F16</f>
        <v>0</v>
      </c>
      <c r="H2" s="92">
        <f>様式1①!F18</f>
        <v>0</v>
      </c>
      <c r="I2" s="92">
        <f>様式1①!F20</f>
        <v>0</v>
      </c>
      <c r="J2" s="92">
        <f>様式1①!F21</f>
        <v>0</v>
      </c>
      <c r="K2" s="92">
        <f>様式1①!H24</f>
        <v>0</v>
      </c>
      <c r="L2" s="92">
        <f>様式1①!O23</f>
        <v>0</v>
      </c>
      <c r="M2" s="92">
        <f>様式1①!O24</f>
        <v>0</v>
      </c>
      <c r="N2" s="92">
        <f>様式1①!F26</f>
        <v>0</v>
      </c>
      <c r="O2" s="92">
        <f>様式1①!F27</f>
        <v>0</v>
      </c>
      <c r="P2" s="92">
        <f>様式1①!F29</f>
        <v>0</v>
      </c>
      <c r="Q2" s="92">
        <f>様式1①!Q29</f>
        <v>0</v>
      </c>
      <c r="R2" s="92">
        <f>委任状兼使用印鑑届!P19</f>
        <v>0</v>
      </c>
      <c r="S2" s="92">
        <f>委任状兼使用印鑑届!P21</f>
        <v>0</v>
      </c>
      <c r="T2" s="92">
        <f>委任状兼使用印鑑届!P23</f>
        <v>0</v>
      </c>
      <c r="U2" s="92">
        <f>委任状兼使用印鑑届!P25</f>
        <v>0</v>
      </c>
      <c r="V2" s="92">
        <f>委任状兼使用印鑑届!P26</f>
        <v>0</v>
      </c>
      <c r="W2" s="92">
        <f>委任状兼使用印鑑届!P28</f>
        <v>0</v>
      </c>
      <c r="X2" s="92">
        <f>委任状兼使用印鑑届!P30</f>
        <v>0</v>
      </c>
      <c r="Y2" s="92">
        <f>委任状兼使用印鑑届!P31</f>
        <v>0</v>
      </c>
      <c r="Z2" s="92">
        <f>委任状兼使用印鑑届!P33</f>
        <v>0</v>
      </c>
      <c r="AA2" s="92">
        <f>委任状兼使用印鑑届!P34</f>
        <v>0</v>
      </c>
      <c r="AB2" s="67">
        <f>様式1①!F31</f>
        <v>0</v>
      </c>
      <c r="AC2" s="67">
        <f>様式1①!I31</f>
        <v>0</v>
      </c>
      <c r="AD2" s="67">
        <f>様式1①!L31</f>
        <v>0</v>
      </c>
      <c r="AE2" s="67">
        <f>様式1①!O31</f>
        <v>0</v>
      </c>
      <c r="AF2" s="67">
        <f>様式1①!R31</f>
        <v>0</v>
      </c>
      <c r="AG2" s="92" t="str">
        <f>様式1①!F33</f>
        <v/>
      </c>
      <c r="AH2" s="93">
        <f>様式1③!AC5</f>
        <v>0</v>
      </c>
      <c r="AI2" s="93">
        <f>様式1③!J6</f>
        <v>0</v>
      </c>
      <c r="AJ2" s="93">
        <f>様式1③!V6</f>
        <v>0</v>
      </c>
      <c r="AK2" s="92">
        <f>様式1③!AB6</f>
        <v>0</v>
      </c>
      <c r="AL2" s="93">
        <f>様式1③!J7</f>
        <v>0</v>
      </c>
      <c r="AM2" s="93">
        <f>様式1③!P7</f>
        <v>0</v>
      </c>
      <c r="AN2" s="93">
        <f>様式1③!V7</f>
        <v>0</v>
      </c>
      <c r="AO2" s="92">
        <f>様式1③!AB7</f>
        <v>0</v>
      </c>
      <c r="AP2" s="93">
        <f>様式1③!P8</f>
        <v>0</v>
      </c>
      <c r="AQ2" s="92">
        <f>様式1③!AB8</f>
        <v>0</v>
      </c>
      <c r="AR2" s="93">
        <f>様式1③!J9</f>
        <v>0</v>
      </c>
      <c r="AS2" s="93">
        <f>様式1③!P9</f>
        <v>0</v>
      </c>
      <c r="AT2" s="93">
        <f>様式1③!V9</f>
        <v>0</v>
      </c>
      <c r="AU2" s="92">
        <f>様式1③!AB9</f>
        <v>0</v>
      </c>
      <c r="AV2" s="92">
        <f>様式1③!M11</f>
        <v>0</v>
      </c>
      <c r="AW2" s="92">
        <f>様式1③!M13</f>
        <v>0</v>
      </c>
      <c r="AX2" s="92" t="e">
        <f>様式1③!AE11</f>
        <v>#DIV/0!</v>
      </c>
      <c r="AY2" s="92">
        <f>様式1③!AU4</f>
        <v>0</v>
      </c>
      <c r="AZ2" s="92">
        <f>様式1③!AU6</f>
        <v>0</v>
      </c>
      <c r="BA2" s="92">
        <f>様式1③!AV7</f>
        <v>100</v>
      </c>
      <c r="BB2" s="92">
        <f>様式1③!AU9</f>
        <v>0</v>
      </c>
      <c r="BC2" s="92">
        <f>様式1③!AV10</f>
        <v>0</v>
      </c>
      <c r="BD2" s="92">
        <f>様式1③!AU11</f>
        <v>0</v>
      </c>
      <c r="BE2" s="92">
        <f>様式1③!AV12</f>
        <v>0</v>
      </c>
      <c r="BF2" s="92">
        <f>様式1③!C17</f>
        <v>0</v>
      </c>
      <c r="BG2" s="92">
        <f>様式1③!F17</f>
        <v>0</v>
      </c>
      <c r="BH2" s="92">
        <f>様式1③!H17</f>
        <v>0</v>
      </c>
      <c r="BI2" s="92">
        <f>様式1③!J17</f>
        <v>0</v>
      </c>
      <c r="BJ2" s="92">
        <f>様式1③!M17</f>
        <v>0</v>
      </c>
      <c r="BK2" s="92">
        <f>様式1③!O17</f>
        <v>0</v>
      </c>
      <c r="BL2" s="92">
        <f>様式1③!R17</f>
        <v>0</v>
      </c>
      <c r="BM2" s="92">
        <f>様式1③!U17</f>
        <v>0</v>
      </c>
      <c r="BN2" s="92">
        <f>様式1③!W17</f>
        <v>0</v>
      </c>
      <c r="BO2" s="92">
        <f>様式1③!Z17</f>
        <v>0</v>
      </c>
      <c r="BP2" s="92">
        <f>様式1③!AC17</f>
        <v>0</v>
      </c>
      <c r="BQ2" s="92">
        <f>様式1③!AE17</f>
        <v>0</v>
      </c>
      <c r="BR2" s="92">
        <f>様式1③!AG17</f>
        <v>0</v>
      </c>
      <c r="BS2" s="92">
        <f>様式1③!AQ15</f>
        <v>0</v>
      </c>
      <c r="BT2" s="92">
        <f>様式1③!AU15</f>
        <v>0</v>
      </c>
      <c r="BU2" s="92">
        <f>様式1③!AQ17</f>
        <v>0</v>
      </c>
      <c r="BV2" s="92">
        <f>様式1③!AU17</f>
        <v>0</v>
      </c>
      <c r="BW2" s="92">
        <f>様式1③!C20</f>
        <v>0</v>
      </c>
      <c r="BX2" s="92">
        <f>様式1③!O20</f>
        <v>0</v>
      </c>
      <c r="BY2" s="92">
        <f>様式1③!AA20</f>
        <v>0</v>
      </c>
      <c r="BZ2" s="92">
        <f>様式1③!AM20</f>
        <v>0</v>
      </c>
      <c r="CA2" s="92">
        <f>様式1③!C21</f>
        <v>0</v>
      </c>
      <c r="CB2" s="67">
        <f>様式1②!D3</f>
        <v>0</v>
      </c>
      <c r="CC2" s="67">
        <f>様式1②!F3</f>
        <v>0</v>
      </c>
      <c r="CD2" s="67">
        <f>様式1②!D4</f>
        <v>0</v>
      </c>
      <c r="CE2" s="67">
        <f>様式1②!F4</f>
        <v>0</v>
      </c>
      <c r="CF2" s="67">
        <f>様式1②!I3</f>
        <v>0</v>
      </c>
      <c r="CG2" s="67">
        <f>様式1②!K3</f>
        <v>0</v>
      </c>
      <c r="CH2" s="67">
        <f>様式1②!I4</f>
        <v>0</v>
      </c>
      <c r="CI2" s="67">
        <f>様式1②!K4</f>
        <v>0</v>
      </c>
      <c r="CJ2" s="67">
        <f>様式1②!N3</f>
        <v>0</v>
      </c>
      <c r="CK2" s="67">
        <f>様式1②!P3</f>
        <v>0</v>
      </c>
      <c r="CL2" s="67">
        <f>様式1②!N4</f>
        <v>0</v>
      </c>
      <c r="CM2" s="67">
        <f>様式1②!P4</f>
        <v>0</v>
      </c>
      <c r="CN2" s="67">
        <f>様式1②!S3</f>
        <v>0</v>
      </c>
      <c r="CO2" s="67">
        <f>様式1②!U3</f>
        <v>0</v>
      </c>
      <c r="CP2" s="67">
        <f>様式1②!S4</f>
        <v>0</v>
      </c>
      <c r="CQ2" s="67">
        <f>様式1②!U4</f>
        <v>0</v>
      </c>
      <c r="CR2" s="67">
        <f>様式1②!B6</f>
        <v>0</v>
      </c>
      <c r="CS2" s="68">
        <f>様式1②!C6</f>
        <v>0</v>
      </c>
      <c r="CT2" s="68">
        <f>様式1②!H6</f>
        <v>0</v>
      </c>
      <c r="CU2" s="68">
        <f>様式1②!M6</f>
        <v>0</v>
      </c>
      <c r="CV2" s="68">
        <f>様式1②!R6</f>
        <v>0</v>
      </c>
      <c r="CW2" s="68">
        <f>様式1②!W6</f>
        <v>0</v>
      </c>
      <c r="CX2" s="67">
        <f>様式1②!B7</f>
        <v>0</v>
      </c>
      <c r="CY2" s="68">
        <f>様式1②!C7</f>
        <v>0</v>
      </c>
      <c r="CZ2" s="68">
        <f>様式1②!H7</f>
        <v>0</v>
      </c>
      <c r="DA2" s="68">
        <f>様式1②!M7</f>
        <v>0</v>
      </c>
      <c r="DB2" s="68">
        <f>様式1②!R7</f>
        <v>0</v>
      </c>
      <c r="DC2" s="68">
        <f>様式1②!W7</f>
        <v>0</v>
      </c>
      <c r="DD2" s="67">
        <f>様式1②!B8</f>
        <v>0</v>
      </c>
      <c r="DE2" s="68">
        <f>様式1②!C8</f>
        <v>0</v>
      </c>
      <c r="DF2" s="68">
        <f>様式1②!H8</f>
        <v>0</v>
      </c>
      <c r="DG2" s="68">
        <f>様式1②!M8</f>
        <v>0</v>
      </c>
      <c r="DH2" s="68">
        <f>様式1②!R8</f>
        <v>0</v>
      </c>
      <c r="DI2" s="68">
        <f>様式1②!W8</f>
        <v>0</v>
      </c>
      <c r="DJ2" s="67">
        <f>様式1②!B9</f>
        <v>0</v>
      </c>
      <c r="DK2" s="68">
        <f>様式1②!C9</f>
        <v>0</v>
      </c>
      <c r="DL2" s="68">
        <f>様式1②!H9</f>
        <v>0</v>
      </c>
      <c r="DM2" s="68">
        <f>様式1②!M9</f>
        <v>0</v>
      </c>
      <c r="DN2" s="68">
        <f>様式1②!R9</f>
        <v>0</v>
      </c>
      <c r="DO2" s="68">
        <f>様式1②!W9</f>
        <v>0</v>
      </c>
      <c r="DP2" s="67">
        <f>様式1②!B10</f>
        <v>0</v>
      </c>
      <c r="DQ2" s="68">
        <f>様式1②!C10</f>
        <v>0</v>
      </c>
      <c r="DR2" s="68">
        <f>様式1②!H10</f>
        <v>0</v>
      </c>
      <c r="DS2" s="68">
        <f>様式1②!M10</f>
        <v>0</v>
      </c>
      <c r="DT2" s="68">
        <f>様式1②!R10</f>
        <v>0</v>
      </c>
      <c r="DU2" s="68">
        <f>様式1②!W10</f>
        <v>0</v>
      </c>
      <c r="DV2" s="67">
        <f>様式1②!B11</f>
        <v>0</v>
      </c>
      <c r="DW2" s="68">
        <f>様式1②!C11</f>
        <v>0</v>
      </c>
      <c r="DX2" s="68">
        <f>様式1②!H11</f>
        <v>0</v>
      </c>
      <c r="DY2" s="68">
        <f>様式1②!M11</f>
        <v>0</v>
      </c>
      <c r="DZ2" s="68">
        <f>様式1②!R11</f>
        <v>0</v>
      </c>
      <c r="EA2" s="68">
        <f>様式1②!W11</f>
        <v>0</v>
      </c>
      <c r="EB2" s="67">
        <f>様式1②!B12</f>
        <v>0</v>
      </c>
      <c r="EC2" s="68">
        <f>様式1②!C12</f>
        <v>0</v>
      </c>
      <c r="ED2" s="68">
        <f>様式1②!H12</f>
        <v>0</v>
      </c>
      <c r="EE2" s="68">
        <f>様式1②!M12</f>
        <v>0</v>
      </c>
      <c r="EF2" s="68">
        <f>様式1②!R12</f>
        <v>0</v>
      </c>
      <c r="EG2" s="68">
        <f>様式1②!W12</f>
        <v>0</v>
      </c>
      <c r="EH2" s="67">
        <f>様式1②!B13</f>
        <v>0</v>
      </c>
      <c r="EI2" s="68">
        <f>様式1②!C13</f>
        <v>0</v>
      </c>
      <c r="EJ2" s="68">
        <f>様式1②!H13</f>
        <v>0</v>
      </c>
      <c r="EK2" s="68">
        <f>様式1②!M13</f>
        <v>0</v>
      </c>
      <c r="EL2" s="68">
        <f>様式1②!R13</f>
        <v>0</v>
      </c>
      <c r="EM2" s="68">
        <f>様式1②!W13</f>
        <v>0</v>
      </c>
      <c r="EN2" s="67">
        <f>様式1②!B14</f>
        <v>0</v>
      </c>
      <c r="EO2" s="68">
        <f>様式1②!C14</f>
        <v>0</v>
      </c>
      <c r="EP2" s="68">
        <f>様式1②!H14</f>
        <v>0</v>
      </c>
      <c r="EQ2" s="68">
        <f>様式1②!M14</f>
        <v>0</v>
      </c>
      <c r="ER2" s="68">
        <f>様式1②!R14</f>
        <v>0</v>
      </c>
      <c r="ES2" s="68">
        <f>様式1②!W14</f>
        <v>0</v>
      </c>
      <c r="ET2" s="67">
        <f>様式1②!B15</f>
        <v>0</v>
      </c>
      <c r="EU2" s="68">
        <f>様式1②!C15</f>
        <v>0</v>
      </c>
      <c r="EV2" s="68">
        <f>様式1②!H15</f>
        <v>0</v>
      </c>
      <c r="EW2" s="68">
        <f>様式1②!M15</f>
        <v>0</v>
      </c>
      <c r="EX2" s="68">
        <f>様式1②!R15</f>
        <v>0</v>
      </c>
      <c r="EY2" s="68">
        <f>様式1②!W15</f>
        <v>0</v>
      </c>
      <c r="EZ2" s="67">
        <f>様式1②!B16</f>
        <v>0</v>
      </c>
      <c r="FA2" s="68">
        <f>様式1②!C16</f>
        <v>0</v>
      </c>
      <c r="FB2" s="68">
        <f>様式1②!H16</f>
        <v>0</v>
      </c>
      <c r="FC2" s="68">
        <f>様式1②!M16</f>
        <v>0</v>
      </c>
      <c r="FD2" s="68">
        <f>様式1②!R16</f>
        <v>0</v>
      </c>
      <c r="FE2" s="68">
        <f>様式1②!W16</f>
        <v>0</v>
      </c>
      <c r="FF2" s="67">
        <f>様式1②!B17</f>
        <v>0</v>
      </c>
      <c r="FG2" s="68">
        <f>様式1②!C17</f>
        <v>0</v>
      </c>
      <c r="FH2" s="68">
        <f>様式1②!H17</f>
        <v>0</v>
      </c>
      <c r="FI2" s="68">
        <f>様式1②!M17</f>
        <v>0</v>
      </c>
      <c r="FJ2" s="68">
        <f>様式1②!R17</f>
        <v>0</v>
      </c>
      <c r="FK2" s="68">
        <f>様式1②!W17</f>
        <v>0</v>
      </c>
      <c r="FL2" s="67">
        <f>様式1②!B18</f>
        <v>0</v>
      </c>
      <c r="FM2" s="68">
        <f>様式1②!C18</f>
        <v>0</v>
      </c>
      <c r="FN2" s="68">
        <f>様式1②!H18</f>
        <v>0</v>
      </c>
      <c r="FO2" s="68">
        <f>様式1②!M18</f>
        <v>0</v>
      </c>
      <c r="FP2" s="68">
        <f>様式1②!R18</f>
        <v>0</v>
      </c>
      <c r="FQ2" s="68">
        <f>様式1②!W18</f>
        <v>0</v>
      </c>
      <c r="FR2" s="67">
        <f>様式1②!B19</f>
        <v>0</v>
      </c>
      <c r="FS2" s="68">
        <f>様式1②!C19</f>
        <v>0</v>
      </c>
      <c r="FT2" s="68">
        <f>様式1②!H19</f>
        <v>0</v>
      </c>
      <c r="FU2" s="68">
        <f>様式1②!M19</f>
        <v>0</v>
      </c>
      <c r="FV2" s="68">
        <f>様式1②!R19</f>
        <v>0</v>
      </c>
      <c r="FW2" s="68">
        <f>様式1②!W19</f>
        <v>0</v>
      </c>
      <c r="FX2" s="67">
        <f>様式1②!B20</f>
        <v>0</v>
      </c>
      <c r="FY2" s="68">
        <f>様式1②!C20</f>
        <v>0</v>
      </c>
      <c r="FZ2" s="68">
        <f>様式1②!H20</f>
        <v>0</v>
      </c>
      <c r="GA2" s="68">
        <f>様式1②!M20</f>
        <v>0</v>
      </c>
      <c r="GB2" s="68">
        <f>様式1②!R20</f>
        <v>0</v>
      </c>
      <c r="GC2" s="68">
        <f>様式1②!W20</f>
        <v>0</v>
      </c>
      <c r="GD2" s="67">
        <f>様式1②!B21</f>
        <v>0</v>
      </c>
      <c r="GE2" s="68">
        <f>様式1②!C21</f>
        <v>0</v>
      </c>
      <c r="GF2" s="68">
        <f>様式1②!H21</f>
        <v>0</v>
      </c>
      <c r="GG2" s="68">
        <f>様式1②!M21</f>
        <v>0</v>
      </c>
      <c r="GH2" s="68">
        <f>様式1②!R21</f>
        <v>0</v>
      </c>
      <c r="GI2" s="68">
        <f>様式1②!W21</f>
        <v>0</v>
      </c>
      <c r="GJ2" s="67">
        <f>様式1②!B22</f>
        <v>0</v>
      </c>
      <c r="GK2" s="68">
        <f>様式1②!C22</f>
        <v>0</v>
      </c>
      <c r="GL2" s="68">
        <f>様式1②!H22</f>
        <v>0</v>
      </c>
      <c r="GM2" s="68">
        <f>様式1②!M22</f>
        <v>0</v>
      </c>
      <c r="GN2" s="68">
        <f>様式1②!R22</f>
        <v>0</v>
      </c>
      <c r="GO2" s="68">
        <f>様式1②!W22</f>
        <v>0</v>
      </c>
      <c r="GP2" s="67">
        <f>様式1②!B23</f>
        <v>0</v>
      </c>
      <c r="GQ2" s="68">
        <f>様式1②!C23</f>
        <v>0</v>
      </c>
      <c r="GR2" s="68">
        <f>様式1②!H23</f>
        <v>0</v>
      </c>
      <c r="GS2" s="68">
        <f>様式1②!M23</f>
        <v>0</v>
      </c>
      <c r="GT2" s="68">
        <f>様式1②!R23</f>
        <v>0</v>
      </c>
      <c r="GU2" s="68">
        <f>様式1②!W23</f>
        <v>0</v>
      </c>
      <c r="GV2" s="67">
        <f>様式1②!B24</f>
        <v>0</v>
      </c>
      <c r="GW2" s="68">
        <f>様式1②!C24</f>
        <v>0</v>
      </c>
      <c r="GX2" s="68">
        <f>様式1②!H24</f>
        <v>0</v>
      </c>
      <c r="GY2" s="68">
        <f>様式1②!M24</f>
        <v>0</v>
      </c>
      <c r="GZ2" s="68">
        <f>様式1②!R24</f>
        <v>0</v>
      </c>
      <c r="HA2" s="68">
        <f>様式1②!W24</f>
        <v>0</v>
      </c>
    </row>
  </sheetData>
  <sheetProtection password="CC27" sheet="1" objects="1" scenarios="1" selectLockedCells="1"/>
  <phoneticPr fontId="3"/>
  <pageMargins left="0.78740157480314965" right="0.78740157480314965" top="0.78740157480314965" bottom="0.78740157480314965" header="0.51181102362204722" footer="0.51181102362204722"/>
  <pageSetup paperSize="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AF134"/>
  <sheetViews>
    <sheetView showGridLines="0" zoomScaleNormal="100" zoomScaleSheetLayoutView="100" workbookViewId="0">
      <pane ySplit="7" topLeftCell="A8" activePane="bottomLeft" state="frozen"/>
      <selection activeCell="W11" sqref="W11"/>
      <selection pane="bottomLeft" activeCell="G11" sqref="G11"/>
    </sheetView>
  </sheetViews>
  <sheetFormatPr defaultColWidth="5" defaultRowHeight="15" customHeight="1" x14ac:dyDescent="0.15"/>
  <cols>
    <col min="2" max="4" width="2.125" customWidth="1"/>
    <col min="5" max="5" width="11.625" customWidth="1"/>
    <col min="6" max="6" width="20.625" customWidth="1"/>
    <col min="9" max="11" width="2.125" customWidth="1"/>
    <col min="12" max="12" width="11.625" customWidth="1"/>
    <col min="13" max="13" width="20.625" customWidth="1"/>
    <col min="15" max="15" width="1.5" customWidth="1"/>
    <col min="17" max="32" width="5" hidden="1" customWidth="1"/>
    <col min="33" max="43" width="5" customWidth="1"/>
  </cols>
  <sheetData>
    <row r="1" spans="1:30" ht="15" customHeight="1" x14ac:dyDescent="0.15">
      <c r="B1" s="423" t="s">
        <v>347</v>
      </c>
      <c r="C1" s="423"/>
      <c r="D1" s="423"/>
      <c r="E1" s="423"/>
      <c r="F1" s="423"/>
      <c r="G1" s="423"/>
      <c r="H1" s="423"/>
      <c r="I1" s="423"/>
      <c r="J1" s="423"/>
      <c r="K1" s="423"/>
      <c r="L1" s="423"/>
      <c r="M1" s="82"/>
      <c r="N1" s="428" t="s">
        <v>349</v>
      </c>
      <c r="O1" s="428"/>
      <c r="P1" s="428"/>
      <c r="AB1" s="177" t="str">
        <f t="array" ref="AB1">IFERROR(INDEX($X$1:$X91,SMALL(IF(X$1:$X91&lt;&gt;"",ROW($X$1:$X91)),ROW())),"")</f>
        <v/>
      </c>
      <c r="AC1" s="177" t="str">
        <f t="array" ref="AC1">IFERROR(INDEX($Y$1:$Y91,SMALL(IF($Y$1:Y91&lt;&gt;"",ROW($Y$1:$Y91)),ROW())),"")</f>
        <v/>
      </c>
      <c r="AD1" s="177" t="str">
        <f t="array" ref="AD1">IFERROR(INDEX($Z$1:$Z91,SMALL(IF($Z$1:Z91&lt;&gt;"",ROW($Z$1:$Z91)),ROW())),"")</f>
        <v/>
      </c>
    </row>
    <row r="2" spans="1:30" ht="15" customHeight="1" thickBot="1" x14ac:dyDescent="0.2">
      <c r="B2" s="424"/>
      <c r="C2" s="424"/>
      <c r="D2" s="424"/>
      <c r="E2" s="424"/>
      <c r="F2" s="424"/>
      <c r="G2" s="424"/>
      <c r="H2" s="424"/>
      <c r="I2" s="424"/>
      <c r="J2" s="424"/>
      <c r="K2" s="424"/>
      <c r="L2" s="424"/>
      <c r="M2" s="160"/>
      <c r="N2" s="428"/>
      <c r="O2" s="428"/>
      <c r="P2" s="428"/>
      <c r="AB2" s="177" t="str">
        <f t="array" ref="AB2">IFERROR(INDEX($X$1:$X92,SMALL(IF(X$1:$X92&lt;&gt;"",ROW($X$1:$X92)),ROW())),"")</f>
        <v/>
      </c>
      <c r="AC2" s="177" t="str">
        <f t="array" ref="AC2">IFERROR(INDEX($Y$1:$Y92,SMALL(IF($Y$1:Y92&lt;&gt;"",ROW($Y$1:$Y92)),ROW())),"")</f>
        <v/>
      </c>
      <c r="AD2" s="177" t="str">
        <f t="array" ref="AD2">IFERROR(INDEX($Z$1:$Z92,SMALL(IF($Z$1:Z92&lt;&gt;"",ROW($Z$1:$Z92)),ROW())),"")</f>
        <v/>
      </c>
    </row>
    <row r="3" spans="1:30" ht="15" customHeight="1" x14ac:dyDescent="0.15">
      <c r="B3" s="414" t="str">
        <f>+R11&amp;R12&amp;R13&amp;R14&amp;R15&amp;R16&amp;R17&amp;R18&amp;R19&amp;R20&amp;R21&amp;R22&amp;R23&amp;R24&amp;R25</f>
        <v/>
      </c>
      <c r="C3" s="415"/>
      <c r="D3" s="415"/>
      <c r="E3" s="415"/>
      <c r="F3" s="415"/>
      <c r="G3" s="415"/>
      <c r="H3" s="415"/>
      <c r="I3" s="415"/>
      <c r="J3" s="415"/>
      <c r="K3" s="415"/>
      <c r="L3" s="415"/>
      <c r="M3" s="415"/>
      <c r="N3" s="415"/>
      <c r="O3" s="415"/>
      <c r="P3" s="416"/>
      <c r="AB3" s="177" t="str">
        <f t="array" ref="AB3">IFERROR(INDEX($X$1:$X93,SMALL(IF(X$1:$X93&lt;&gt;"",ROW($X$1:$X93)),ROW())),"")</f>
        <v/>
      </c>
      <c r="AC3" s="177" t="str">
        <f t="array" ref="AC3">IFERROR(INDEX($Y$1:$Y93,SMALL(IF($Y$1:Y93&lt;&gt;"",ROW($Y$1:$Y93)),ROW())),"")</f>
        <v/>
      </c>
      <c r="AD3" s="177" t="str">
        <f t="array" ref="AD3">IFERROR(INDEX($Z$1:$Z93,SMALL(IF($Z$1:Z93&lt;&gt;"",ROW($Z$1:$Z93)),ROW())),"")</f>
        <v/>
      </c>
    </row>
    <row r="4" spans="1:30" ht="15" customHeight="1" x14ac:dyDescent="0.15">
      <c r="B4" s="417"/>
      <c r="C4" s="418"/>
      <c r="D4" s="418"/>
      <c r="E4" s="418"/>
      <c r="F4" s="418"/>
      <c r="G4" s="418"/>
      <c r="H4" s="418"/>
      <c r="I4" s="418"/>
      <c r="J4" s="418"/>
      <c r="K4" s="418"/>
      <c r="L4" s="418"/>
      <c r="M4" s="418"/>
      <c r="N4" s="418"/>
      <c r="O4" s="418"/>
      <c r="P4" s="419"/>
      <c r="AB4" s="177" t="str">
        <f t="array" ref="AB4">IFERROR(INDEX($X$1:$X94,SMALL(IF(X$1:$X94&lt;&gt;"",ROW($X$1:$X94)),ROW())),"")</f>
        <v/>
      </c>
      <c r="AC4" s="177" t="str">
        <f t="array" ref="AC4">IFERROR(INDEX($Y$1:$Y94,SMALL(IF($Y$1:Y94&lt;&gt;"",ROW($Y$1:$Y94)),ROW())),"")</f>
        <v/>
      </c>
      <c r="AD4" s="177" t="str">
        <f t="array" ref="AD4">IFERROR(INDEX($Z$1:$Z94,SMALL(IF($Z$1:Z94&lt;&gt;"",ROW($Z$1:$Z94)),ROW())),"")</f>
        <v/>
      </c>
    </row>
    <row r="5" spans="1:30" ht="15" hidden="1" customHeight="1" x14ac:dyDescent="0.15">
      <c r="B5" s="417"/>
      <c r="C5" s="418"/>
      <c r="D5" s="418"/>
      <c r="E5" s="418"/>
      <c r="F5" s="418"/>
      <c r="G5" s="418"/>
      <c r="H5" s="418"/>
      <c r="I5" s="418"/>
      <c r="J5" s="418"/>
      <c r="K5" s="418"/>
      <c r="L5" s="418"/>
      <c r="M5" s="418"/>
      <c r="N5" s="418"/>
      <c r="O5" s="418"/>
      <c r="P5" s="419"/>
      <c r="AB5" s="177" t="str">
        <f t="array" ref="AB5">IFERROR(INDEX($X$1:$X95,SMALL(IF(X$1:$X95&lt;&gt;"",ROW($X$1:$X95)),ROW())),"")</f>
        <v/>
      </c>
      <c r="AC5" s="177" t="str">
        <f t="array" ref="AC5">IFERROR(INDEX($Y$1:$Y95,SMALL(IF($Y$1:Y95&lt;&gt;"",ROW($Y$1:$Y95)),ROW())),"")</f>
        <v/>
      </c>
      <c r="AD5" s="177" t="str">
        <f t="array" ref="AD5">IFERROR(INDEX($Z$1:$Z95,SMALL(IF($Z$1:Z95&lt;&gt;"",ROW($Z$1:$Z95)),ROW())),"")</f>
        <v/>
      </c>
    </row>
    <row r="6" spans="1:30" ht="15" customHeight="1" thickBot="1" x14ac:dyDescent="0.2">
      <c r="B6" s="420"/>
      <c r="C6" s="421"/>
      <c r="D6" s="421"/>
      <c r="E6" s="421"/>
      <c r="F6" s="421"/>
      <c r="G6" s="421"/>
      <c r="H6" s="421"/>
      <c r="I6" s="421"/>
      <c r="J6" s="421"/>
      <c r="K6" s="421"/>
      <c r="L6" s="421"/>
      <c r="M6" s="421"/>
      <c r="N6" s="421"/>
      <c r="O6" s="421"/>
      <c r="P6" s="422"/>
      <c r="AB6" s="177" t="str">
        <f t="array" ref="AB6">IFERROR(INDEX($X$1:$X96,SMALL(IF(X$1:$X96&lt;&gt;"",ROW($X$1:$X96)),ROW())),"")</f>
        <v/>
      </c>
      <c r="AC6" s="177" t="str">
        <f t="array" ref="AC6">IFERROR(INDEX($Y$1:$Y96,SMALL(IF($Y$1:Y96&lt;&gt;"",ROW($Y$1:$Y96)),ROW())),"")</f>
        <v/>
      </c>
      <c r="AD6" s="177" t="str">
        <f t="array" ref="AD6">IFERROR(INDEX($Z$1:$Z96,SMALL(IF($Z$1:Z96&lt;&gt;"",ROW($Z$1:$Z96)),ROW())),"")</f>
        <v/>
      </c>
    </row>
    <row r="7" spans="1:30" ht="15" customHeight="1" x14ac:dyDescent="0.15">
      <c r="B7" s="418"/>
      <c r="C7" s="418"/>
      <c r="D7" s="418"/>
      <c r="E7" s="418"/>
      <c r="F7" s="418"/>
      <c r="G7" s="418"/>
      <c r="H7" s="418"/>
      <c r="I7" s="418"/>
      <c r="J7" s="418"/>
      <c r="K7" s="418"/>
      <c r="L7" s="418"/>
      <c r="M7" s="418"/>
      <c r="N7" s="418"/>
      <c r="O7" s="418"/>
      <c r="P7" s="418"/>
      <c r="AB7" s="177" t="str">
        <f t="array" ref="AB7">IFERROR(INDEX($X$1:$X97,SMALL(IF(X$1:$X97&lt;&gt;"",ROW($X$1:$X97)),ROW())),"")</f>
        <v/>
      </c>
      <c r="AC7" s="177" t="str">
        <f t="array" ref="AC7">IFERROR(INDEX($Y$1:$Y97,SMALL(IF($Y$1:Y97&lt;&gt;"",ROW($Y$1:$Y97)),ROW())),"")</f>
        <v/>
      </c>
      <c r="AD7" s="177" t="str">
        <f t="array" ref="AD7">IFERROR(INDEX($Z$1:$Z97,SMALL(IF($Z$1:Z97&lt;&gt;"",ROW($Z$1:$Z97)),ROW())),"")</f>
        <v/>
      </c>
    </row>
    <row r="8" spans="1:30" ht="15" customHeight="1" x14ac:dyDescent="0.15">
      <c r="C8" s="74" t="s">
        <v>489</v>
      </c>
      <c r="AB8" s="177" t="str">
        <f t="array" ref="AB8">IFERROR(INDEX($X$1:$X98,SMALL(IF(X$1:$X98&lt;&gt;"",ROW($X$1:$X98)),ROW())),"")</f>
        <v/>
      </c>
      <c r="AC8" s="177" t="str">
        <f t="array" ref="AC8">IFERROR(INDEX($Y$1:$Y98,SMALL(IF($Y$1:Y98&lt;&gt;"",ROW($Y$1:$Y98)),ROW())),"")</f>
        <v/>
      </c>
      <c r="AD8" s="177" t="str">
        <f t="array" ref="AD8">IFERROR(INDEX($Z$1:$Z98,SMALL(IF($Z$1:Z98&lt;&gt;"",ROW($Z$1:$Z98)),ROW())),"")</f>
        <v/>
      </c>
    </row>
    <row r="9" spans="1:30" ht="15" customHeight="1" x14ac:dyDescent="0.15">
      <c r="C9" s="74" t="s">
        <v>342</v>
      </c>
      <c r="AB9" s="177" t="str">
        <f t="array" ref="AB9">IFERROR(INDEX($X$1:$X99,SMALL(IF(X$1:$X99&lt;&gt;"",ROW($X$1:$X99)),ROW())),"")</f>
        <v/>
      </c>
      <c r="AC9" s="177" t="str">
        <f t="array" ref="AC9">IFERROR(INDEX($Y$1:$Y99,SMALL(IF($Y$1:Y99&lt;&gt;"",ROW($Y$1:$Y99)),ROW())),"")</f>
        <v/>
      </c>
      <c r="AD9" s="177" t="str">
        <f t="array" ref="AD9">IFERROR(INDEX($Z$1:$Z99,SMALL(IF($Z$1:Z99&lt;&gt;"",ROW($Z$1:$Z99)),ROW())),"")</f>
        <v/>
      </c>
    </row>
    <row r="10" spans="1:30" ht="15" customHeight="1" thickBot="1" x14ac:dyDescent="0.2">
      <c r="B10" s="429" t="s">
        <v>487</v>
      </c>
      <c r="C10" s="430"/>
      <c r="D10" s="431"/>
      <c r="E10" s="110" t="s">
        <v>664</v>
      </c>
      <c r="F10" s="125" t="s">
        <v>405</v>
      </c>
      <c r="G10" s="175" t="s">
        <v>486</v>
      </c>
      <c r="H10" s="136"/>
      <c r="I10" s="429" t="s">
        <v>487</v>
      </c>
      <c r="J10" s="430"/>
      <c r="K10" s="431"/>
      <c r="L10" s="110" t="s">
        <v>664</v>
      </c>
      <c r="M10" s="125" t="s">
        <v>405</v>
      </c>
      <c r="N10" s="175" t="s">
        <v>486</v>
      </c>
      <c r="O10" s="131"/>
      <c r="P10" s="132"/>
      <c r="Q10" s="128"/>
      <c r="AB10" s="177" t="str">
        <f t="array" ref="AB10">IFERROR(INDEX($X$1:$X100,SMALL(IF(X$1:$X100&lt;&gt;"",ROW($X$1:$X100)),ROW())),"")</f>
        <v/>
      </c>
      <c r="AC10" s="177" t="str">
        <f t="array" ref="AC10">IFERROR(INDEX($Y$1:$Y100,SMALL(IF($Y$1:Y100&lt;&gt;"",ROW($Y$1:$Y100)),ROW())),"")</f>
        <v/>
      </c>
      <c r="AD10" s="177" t="str">
        <f t="array" ref="AD10">IFERROR(INDEX($Z$1:$Z100,SMALL(IF($Z$1:Z100&lt;&gt;"",ROW($Z$1:$Z100)),ROW())),"")</f>
        <v/>
      </c>
    </row>
    <row r="11" spans="1:30" ht="15" customHeight="1" thickBot="1" x14ac:dyDescent="0.2">
      <c r="A11" s="73"/>
      <c r="B11" s="126">
        <v>4</v>
      </c>
      <c r="C11" s="112">
        <v>1</v>
      </c>
      <c r="D11" s="112">
        <v>1</v>
      </c>
      <c r="E11" s="435" t="s">
        <v>496</v>
      </c>
      <c r="F11" s="111" t="s">
        <v>497</v>
      </c>
      <c r="G11" s="75"/>
      <c r="H11" s="109"/>
      <c r="I11" s="122">
        <v>4</v>
      </c>
      <c r="J11" s="118">
        <v>5</v>
      </c>
      <c r="K11" s="118">
        <v>1</v>
      </c>
      <c r="L11" s="435" t="s">
        <v>535</v>
      </c>
      <c r="M11" s="148" t="s">
        <v>536</v>
      </c>
      <c r="N11" s="75"/>
      <c r="O11" s="133"/>
      <c r="P11" s="134" t="str">
        <f>IF(G11=1,"製造 "&amp;F10&amp;" "&amp;#REF!&amp;" 　* ","")</f>
        <v/>
      </c>
      <c r="Q11" s="166" t="s">
        <v>488</v>
      </c>
      <c r="R11" s="109" t="str">
        <f>+IF(COUNTIF(G11:G24,"○")&gt;0,"＊役務："&amp;E11,"")</f>
        <v/>
      </c>
      <c r="X11" t="str">
        <f>+IF($G11="","",B11)</f>
        <v/>
      </c>
      <c r="Y11" t="str">
        <f>+IF($G11="","",C11)</f>
        <v/>
      </c>
      <c r="Z11" t="str">
        <f>+IF($G11="","",D11)</f>
        <v/>
      </c>
      <c r="AB11" s="177" t="str">
        <f t="array" ref="AB11">IFERROR(INDEX($X$1:$X101,SMALL(IF(X$1:$X101&lt;&gt;"",ROW($X$1:$X101)),ROW())),"")</f>
        <v/>
      </c>
      <c r="AC11" s="177" t="str">
        <f t="array" ref="AC11">IFERROR(INDEX($Y$1:$Y101,SMALL(IF($Y$1:Y101&lt;&gt;"",ROW($Y$1:$Y101)),ROW())),"")</f>
        <v/>
      </c>
      <c r="AD11" s="177" t="str">
        <f t="array" ref="AD11">IFERROR(INDEX($Z$1:$Z101,SMALL(IF($Z$1:Z101&lt;&gt;"",ROW($Z$1:$Z101)),ROW())),"")</f>
        <v/>
      </c>
    </row>
    <row r="12" spans="1:30" ht="15" customHeight="1" thickBot="1" x14ac:dyDescent="0.2">
      <c r="A12" s="71"/>
      <c r="B12" s="123">
        <v>4</v>
      </c>
      <c r="C12" s="114">
        <v>1</v>
      </c>
      <c r="D12" s="114">
        <v>2</v>
      </c>
      <c r="E12" s="436"/>
      <c r="F12" s="113" t="s">
        <v>498</v>
      </c>
      <c r="G12" s="75"/>
      <c r="H12" s="109"/>
      <c r="I12" s="123">
        <v>4</v>
      </c>
      <c r="J12" s="114">
        <v>5</v>
      </c>
      <c r="K12" s="114">
        <v>2</v>
      </c>
      <c r="L12" s="436"/>
      <c r="M12" s="142" t="s">
        <v>537</v>
      </c>
      <c r="N12" s="75"/>
      <c r="O12" s="133"/>
      <c r="P12" s="134" t="str">
        <f>IF(G12=1,"製造 "&amp;F11&amp;" "&amp;#REF!&amp;" 　* ","")</f>
        <v/>
      </c>
      <c r="Q12" s="128"/>
      <c r="R12" s="109" t="str">
        <f>+IF(COUNTIF(G25:G30,"○")&gt;0,"　＊役務："&amp;E25,"")</f>
        <v/>
      </c>
      <c r="X12" t="str">
        <f t="shared" ref="X12:Z20" si="0">+IF($G12="","",B12)</f>
        <v/>
      </c>
      <c r="Y12" t="str">
        <f t="shared" si="0"/>
        <v/>
      </c>
      <c r="Z12" t="str">
        <f t="shared" si="0"/>
        <v/>
      </c>
      <c r="AB12" s="177" t="str">
        <f t="array" ref="AB12">IFERROR(INDEX($X$1:$X102,SMALL(IF(X$1:$X102&lt;&gt;"",ROW($X$1:$X102)),ROW())),"")</f>
        <v/>
      </c>
      <c r="AC12" s="177" t="str">
        <f t="array" ref="AC12">IFERROR(INDEX($Y$1:$Y102,SMALL(IF($Y$1:Y102&lt;&gt;"",ROW($Y$1:$Y102)),ROW())),"")</f>
        <v/>
      </c>
      <c r="AD12" s="177" t="str">
        <f t="array" ref="AD12">IFERROR(INDEX($Z$1:$Z102,SMALL(IF($Z$1:Z102&lt;&gt;"",ROW($Z$1:$Z102)),ROW())),"")</f>
        <v/>
      </c>
    </row>
    <row r="13" spans="1:30" ht="15" customHeight="1" thickBot="1" x14ac:dyDescent="0.2">
      <c r="A13" s="71"/>
      <c r="B13" s="123">
        <v>4</v>
      </c>
      <c r="C13" s="114">
        <v>1</v>
      </c>
      <c r="D13" s="114">
        <v>3</v>
      </c>
      <c r="E13" s="436"/>
      <c r="F13" s="113" t="s">
        <v>499</v>
      </c>
      <c r="G13" s="75"/>
      <c r="H13" s="109"/>
      <c r="I13" s="123">
        <v>4</v>
      </c>
      <c r="J13" s="114">
        <v>5</v>
      </c>
      <c r="K13" s="114">
        <v>3</v>
      </c>
      <c r="L13" s="436"/>
      <c r="M13" s="142" t="s">
        <v>538</v>
      </c>
      <c r="N13" s="75"/>
      <c r="O13" s="133"/>
      <c r="P13" s="134" t="str">
        <f>IF(G13=1,"製造 "&amp;F12&amp;" "&amp;#REF!&amp;" 　* ","")</f>
        <v/>
      </c>
      <c r="Q13" s="128"/>
      <c r="R13" s="109" t="str">
        <f>+IF(COUNTIF(G31:G52,"○")&gt;0,"　＊役務："&amp;E31,"")</f>
        <v/>
      </c>
      <c r="X13" t="str">
        <f t="shared" si="0"/>
        <v/>
      </c>
      <c r="Y13" t="str">
        <f t="shared" si="0"/>
        <v/>
      </c>
      <c r="Z13" t="str">
        <f t="shared" si="0"/>
        <v/>
      </c>
      <c r="AB13" s="177" t="str">
        <f t="array" ref="AB13">IFERROR(INDEX($X$1:$X103,SMALL(IF(X$1:$X103&lt;&gt;"",ROW($X$1:$X103)),ROW())),"")</f>
        <v/>
      </c>
      <c r="AC13" s="177" t="str">
        <f t="array" ref="AC13">IFERROR(INDEX($Y$1:$Y103,SMALL(IF($Y$1:Y103&lt;&gt;"",ROW($Y$1:$Y103)),ROW())),"")</f>
        <v/>
      </c>
      <c r="AD13" s="177" t="str">
        <f t="array" ref="AD13">IFERROR(INDEX($Z$1:$Z103,SMALL(IF($Z$1:Z103&lt;&gt;"",ROW($Z$1:$Z103)),ROW())),"")</f>
        <v/>
      </c>
    </row>
    <row r="14" spans="1:30" ht="15" customHeight="1" thickBot="1" x14ac:dyDescent="0.2">
      <c r="A14" s="71"/>
      <c r="B14" s="123">
        <v>4</v>
      </c>
      <c r="C14" s="114">
        <v>1</v>
      </c>
      <c r="D14" s="114">
        <v>4</v>
      </c>
      <c r="E14" s="436"/>
      <c r="F14" s="113" t="s">
        <v>500</v>
      </c>
      <c r="G14" s="75"/>
      <c r="H14" s="109"/>
      <c r="I14" s="123">
        <v>4</v>
      </c>
      <c r="J14" s="114">
        <v>5</v>
      </c>
      <c r="K14" s="114">
        <v>4</v>
      </c>
      <c r="L14" s="436"/>
      <c r="M14" s="142" t="s">
        <v>539</v>
      </c>
      <c r="N14" s="75"/>
      <c r="O14" s="133"/>
      <c r="P14" s="134" t="str">
        <f>IF(G14=1,"製造 "&amp;F13&amp;" "&amp;#REF!&amp;" 　* ","")</f>
        <v/>
      </c>
      <c r="Q14" s="128"/>
      <c r="R14" s="109" t="str">
        <f>+IF(COUNTIF(G53:G68,"○")&gt;0,"　＊役務："&amp;E53,"")</f>
        <v/>
      </c>
      <c r="X14" t="str">
        <f t="shared" si="0"/>
        <v/>
      </c>
      <c r="Y14" t="str">
        <f t="shared" si="0"/>
        <v/>
      </c>
      <c r="Z14" t="str">
        <f t="shared" si="0"/>
        <v/>
      </c>
      <c r="AB14" s="177" t="str">
        <f t="array" ref="AB14">IFERROR(INDEX($X$1:$X104,SMALL(IF(X$1:$X104&lt;&gt;"",ROW($X$1:$X104)),ROW())),"")</f>
        <v/>
      </c>
      <c r="AC14" s="177" t="str">
        <f t="array" ref="AC14">IFERROR(INDEX($Y$1:$Y104,SMALL(IF($Y$1:Y104&lt;&gt;"",ROW($Y$1:$Y104)),ROW())),"")</f>
        <v/>
      </c>
      <c r="AD14" s="177" t="str">
        <f t="array" ref="AD14">IFERROR(INDEX($Z$1:$Z104,SMALL(IF($Z$1:Z104&lt;&gt;"",ROW($Z$1:$Z104)),ROW())),"")</f>
        <v/>
      </c>
    </row>
    <row r="15" spans="1:30" ht="15" customHeight="1" thickBot="1" x14ac:dyDescent="0.2">
      <c r="A15" s="71"/>
      <c r="B15" s="123">
        <v>4</v>
      </c>
      <c r="C15" s="114">
        <v>1</v>
      </c>
      <c r="D15" s="114">
        <v>5</v>
      </c>
      <c r="E15" s="436"/>
      <c r="F15" s="113" t="s">
        <v>501</v>
      </c>
      <c r="G15" s="75"/>
      <c r="H15" s="109"/>
      <c r="I15" s="123">
        <v>4</v>
      </c>
      <c r="J15" s="114">
        <v>5</v>
      </c>
      <c r="K15" s="114">
        <v>5</v>
      </c>
      <c r="L15" s="436"/>
      <c r="M15" s="142" t="s">
        <v>540</v>
      </c>
      <c r="N15" s="75"/>
      <c r="O15" s="133"/>
      <c r="P15" s="134" t="str">
        <f>IF(G15=1,"製造 "&amp;F14&amp;" "&amp;#REF!&amp;" 　* ","")</f>
        <v/>
      </c>
      <c r="Q15" s="128"/>
      <c r="R15" s="109" t="str">
        <f>+IF(COUNTIF(N11:N17,"○")&gt;0,"　＊役務："&amp;L11,"")</f>
        <v/>
      </c>
      <c r="X15" t="str">
        <f t="shared" si="0"/>
        <v/>
      </c>
      <c r="Y15" t="str">
        <f t="shared" si="0"/>
        <v/>
      </c>
      <c r="Z15" t="str">
        <f t="shared" si="0"/>
        <v/>
      </c>
      <c r="AB15" s="177" t="str">
        <f t="array" ref="AB15">IFERROR(INDEX($X$1:$X105,SMALL(IF(X$1:$X105&lt;&gt;"",ROW($X$1:$X105)),ROW())),"")</f>
        <v/>
      </c>
      <c r="AC15" s="177" t="str">
        <f t="array" ref="AC15">IFERROR(INDEX($Y$1:$Y105,SMALL(IF($Y$1:Y105&lt;&gt;"",ROW($Y$1:$Y105)),ROW())),"")</f>
        <v/>
      </c>
      <c r="AD15" s="177" t="str">
        <f t="array" ref="AD15">IFERROR(INDEX($Z$1:$Z105,SMALL(IF($Z$1:Z105&lt;&gt;"",ROW($Z$1:$Z105)),ROW())),"")</f>
        <v/>
      </c>
    </row>
    <row r="16" spans="1:30" ht="15" customHeight="1" thickBot="1" x14ac:dyDescent="0.2">
      <c r="A16" s="71"/>
      <c r="B16" s="123">
        <v>4</v>
      </c>
      <c r="C16" s="114">
        <v>1</v>
      </c>
      <c r="D16" s="114">
        <v>6</v>
      </c>
      <c r="E16" s="436"/>
      <c r="F16" s="142" t="s">
        <v>502</v>
      </c>
      <c r="G16" s="75"/>
      <c r="H16" s="109"/>
      <c r="I16" s="127">
        <v>4</v>
      </c>
      <c r="J16" s="116">
        <v>5</v>
      </c>
      <c r="K16" s="116">
        <v>6</v>
      </c>
      <c r="L16" s="436"/>
      <c r="M16" s="145" t="s">
        <v>541</v>
      </c>
      <c r="N16" s="75"/>
      <c r="O16" s="133"/>
      <c r="P16" s="134" t="str">
        <f>IF(G16=1,"製造 "&amp;F15&amp;" "&amp;#REF!&amp;" 　* ","")</f>
        <v/>
      </c>
      <c r="Q16" s="128"/>
      <c r="R16" s="109" t="str">
        <f>+IF(COUNTIF(N18:N25,"○")&gt;0,"　＊役務："&amp;L18,"")</f>
        <v/>
      </c>
      <c r="X16" t="str">
        <f t="shared" si="0"/>
        <v/>
      </c>
      <c r="Y16" t="str">
        <f t="shared" si="0"/>
        <v/>
      </c>
      <c r="Z16" t="str">
        <f t="shared" si="0"/>
        <v/>
      </c>
      <c r="AB16" s="177" t="str">
        <f t="array" ref="AB16">IFERROR(INDEX($X$1:$X106,SMALL(IF(X$1:$X106&lt;&gt;"",ROW($X$1:$X106)),ROW())),"")</f>
        <v/>
      </c>
      <c r="AC16" s="177" t="str">
        <f t="array" ref="AC16">IFERROR(INDEX($Y$1:$Y106,SMALL(IF($Y$1:Y106&lt;&gt;"",ROW($Y$1:$Y106)),ROW())),"")</f>
        <v/>
      </c>
      <c r="AD16" s="177" t="str">
        <f t="array" ref="AD16">IFERROR(INDEX($Z$1:$Z106,SMALL(IF($Z$1:Z106&lt;&gt;"",ROW($Z$1:$Z106)),ROW())),"")</f>
        <v/>
      </c>
    </row>
    <row r="17" spans="1:30" ht="15" customHeight="1" thickBot="1" x14ac:dyDescent="0.2">
      <c r="A17" s="73"/>
      <c r="B17" s="123">
        <v>4</v>
      </c>
      <c r="C17" s="114">
        <v>1</v>
      </c>
      <c r="D17" s="114">
        <v>7</v>
      </c>
      <c r="E17" s="436"/>
      <c r="F17" s="142" t="s">
        <v>503</v>
      </c>
      <c r="G17" s="75"/>
      <c r="H17" s="109"/>
      <c r="I17" s="127">
        <v>4</v>
      </c>
      <c r="J17" s="116">
        <v>5</v>
      </c>
      <c r="K17" s="116">
        <v>7</v>
      </c>
      <c r="L17" s="437"/>
      <c r="M17" s="145" t="s">
        <v>715</v>
      </c>
      <c r="N17" s="75"/>
      <c r="O17" s="133"/>
      <c r="P17" s="134" t="str">
        <f>IF(G17=1,"製造 "&amp;F16&amp;" "&amp;#REF!&amp;" 　* ","")</f>
        <v/>
      </c>
      <c r="Q17" s="166"/>
      <c r="R17" s="109" t="str">
        <f>+IF(COUNTIF(N26:N38,"○")&gt;0,"　＊役務："&amp;L26,"")</f>
        <v/>
      </c>
      <c r="X17" t="str">
        <f t="shared" si="0"/>
        <v/>
      </c>
      <c r="Y17" t="str">
        <f t="shared" si="0"/>
        <v/>
      </c>
      <c r="Z17" t="str">
        <f t="shared" si="0"/>
        <v/>
      </c>
      <c r="AB17" s="177" t="str">
        <f t="array" ref="AB17">IFERROR(INDEX($X$1:$X107,SMALL(IF(X$1:$X107&lt;&gt;"",ROW($X$1:$X107)),ROW())),"")</f>
        <v/>
      </c>
      <c r="AC17" s="177" t="str">
        <f t="array" ref="AC17">IFERROR(INDEX($Y$1:$Y107,SMALL(IF($Y$1:Y107&lt;&gt;"",ROW($Y$1:$Y107)),ROW())),"")</f>
        <v/>
      </c>
      <c r="AD17" s="177" t="str">
        <f t="array" ref="AD17">IFERROR(INDEX($Z$1:$Z107,SMALL(IF($Z$1:Z107&lt;&gt;"",ROW($Z$1:$Z107)),ROW())),"")</f>
        <v/>
      </c>
    </row>
    <row r="18" spans="1:30" ht="15" customHeight="1" thickBot="1" x14ac:dyDescent="0.2">
      <c r="A18" s="71"/>
      <c r="B18" s="123">
        <v>4</v>
      </c>
      <c r="C18" s="114">
        <v>1</v>
      </c>
      <c r="D18" s="114">
        <v>8</v>
      </c>
      <c r="E18" s="436"/>
      <c r="F18" s="142" t="s">
        <v>504</v>
      </c>
      <c r="G18" s="75"/>
      <c r="H18" s="109"/>
      <c r="I18" s="122">
        <v>4</v>
      </c>
      <c r="J18" s="118">
        <v>6</v>
      </c>
      <c r="K18" s="118">
        <v>1</v>
      </c>
      <c r="L18" s="435" t="s">
        <v>542</v>
      </c>
      <c r="M18" s="148" t="s">
        <v>542</v>
      </c>
      <c r="N18" s="75"/>
      <c r="O18" s="133"/>
      <c r="P18" s="134" t="str">
        <f>IF(G18=1,"製造 "&amp;F17&amp;" "&amp;#REF!&amp;" 　* ","")</f>
        <v/>
      </c>
      <c r="Q18" s="128"/>
      <c r="R18" s="109" t="str">
        <f>+IF(COUNTIF(N39:N44,"○")&gt;0,"　＊役務："&amp;L39,"")</f>
        <v/>
      </c>
      <c r="X18" t="str">
        <f t="shared" si="0"/>
        <v/>
      </c>
      <c r="Y18" t="str">
        <f t="shared" si="0"/>
        <v/>
      </c>
      <c r="Z18" t="str">
        <f t="shared" si="0"/>
        <v/>
      </c>
      <c r="AB18" s="177" t="str">
        <f t="array" ref="AB18">IFERROR(INDEX($X$1:$X108,SMALL(IF(X$1:$X108&lt;&gt;"",ROW($X$1:$X108)),ROW())),"")</f>
        <v/>
      </c>
      <c r="AC18" s="177" t="str">
        <f t="array" ref="AC18">IFERROR(INDEX($Y$1:$Y108,SMALL(IF($Y$1:Y108&lt;&gt;"",ROW($Y$1:$Y108)),ROW())),"")</f>
        <v/>
      </c>
      <c r="AD18" s="177" t="str">
        <f t="array" ref="AD18">IFERROR(INDEX($Z$1:$Z108,SMALL(IF($Z$1:Z108&lt;&gt;"",ROW($Z$1:$Z108)),ROW())),"")</f>
        <v/>
      </c>
    </row>
    <row r="19" spans="1:30" s="79" customFormat="1" ht="15" customHeight="1" thickBot="1" x14ac:dyDescent="0.2">
      <c r="A19" s="71"/>
      <c r="B19" s="123">
        <v>4</v>
      </c>
      <c r="C19" s="114">
        <v>1</v>
      </c>
      <c r="D19" s="114">
        <v>9</v>
      </c>
      <c r="E19" s="436"/>
      <c r="F19" s="142" t="s">
        <v>505</v>
      </c>
      <c r="G19" s="75"/>
      <c r="H19" s="109"/>
      <c r="I19" s="123">
        <v>4</v>
      </c>
      <c r="J19" s="114">
        <v>6</v>
      </c>
      <c r="K19" s="114">
        <v>2</v>
      </c>
      <c r="L19" s="436"/>
      <c r="M19" s="142" t="s">
        <v>543</v>
      </c>
      <c r="N19" s="75"/>
      <c r="O19" s="133"/>
      <c r="P19" s="134" t="str">
        <f>IF(G19=1,"製造 "&amp;F18&amp;" "&amp;#REF!&amp;" 　* ","")</f>
        <v/>
      </c>
      <c r="Q19" s="128"/>
      <c r="R19" s="109" t="str">
        <f>+IF(COUNTIF(N45:N47,"○")&gt;0,"　＊役務："&amp;L45,"")</f>
        <v/>
      </c>
      <c r="X19" t="str">
        <f t="shared" si="0"/>
        <v/>
      </c>
      <c r="Y19" t="str">
        <f t="shared" si="0"/>
        <v/>
      </c>
      <c r="Z19" t="str">
        <f t="shared" si="0"/>
        <v/>
      </c>
      <c r="AA19"/>
      <c r="AB19" s="177" t="str">
        <f t="array" ref="AB19">IFERROR(INDEX($X$1:$X109,SMALL(IF(X$1:$X109&lt;&gt;"",ROW($X$1:$X109)),ROW())),"")</f>
        <v/>
      </c>
      <c r="AC19" s="177" t="str">
        <f t="array" ref="AC19">IFERROR(INDEX($Y$1:$Y109,SMALL(IF($Y$1:Y109&lt;&gt;"",ROW($Y$1:$Y109)),ROW())),"")</f>
        <v/>
      </c>
      <c r="AD19" s="177" t="str">
        <f t="array" ref="AD19">IFERROR(INDEX($Z$1:$Z109,SMALL(IF($Z$1:Z109&lt;&gt;"",ROW($Z$1:$Z109)),ROW())),"")</f>
        <v/>
      </c>
    </row>
    <row r="20" spans="1:30" ht="15" customHeight="1" thickBot="1" x14ac:dyDescent="0.2">
      <c r="A20" s="71"/>
      <c r="B20" s="127">
        <v>4</v>
      </c>
      <c r="C20" s="116">
        <v>1</v>
      </c>
      <c r="D20" s="116">
        <v>10</v>
      </c>
      <c r="E20" s="436"/>
      <c r="F20" s="145" t="s">
        <v>506</v>
      </c>
      <c r="G20" s="75"/>
      <c r="H20" s="109"/>
      <c r="I20" s="123">
        <v>4</v>
      </c>
      <c r="J20" s="114">
        <v>6</v>
      </c>
      <c r="K20" s="114">
        <v>3</v>
      </c>
      <c r="L20" s="436"/>
      <c r="M20" s="142" t="s">
        <v>544</v>
      </c>
      <c r="N20" s="75"/>
      <c r="O20" s="133"/>
      <c r="P20" s="134" t="str">
        <f>IF(G20=1,"製造 "&amp;F19&amp;" "&amp;#REF!&amp;" 　* ","")</f>
        <v/>
      </c>
      <c r="Q20" s="128"/>
      <c r="R20" s="109" t="str">
        <f>+IF(COUNTIF(N48:N55,"○")&gt;0,"　＊役務："&amp;L48,"")</f>
        <v/>
      </c>
      <c r="X20" t="str">
        <f t="shared" si="0"/>
        <v/>
      </c>
      <c r="Y20" t="str">
        <f t="shared" si="0"/>
        <v/>
      </c>
      <c r="Z20" t="str">
        <f t="shared" si="0"/>
        <v/>
      </c>
      <c r="AB20" s="177" t="str">
        <f t="array" ref="AB20">IFERROR(INDEX($X$1:$X110,SMALL(IF(X$1:$X110&lt;&gt;"",ROW($X$1:$X110)),ROW())),"")</f>
        <v/>
      </c>
      <c r="AC20" s="177" t="str">
        <f t="array" ref="AC20">IFERROR(INDEX($Y$1:$Y110,SMALL(IF($Y$1:Y110&lt;&gt;"",ROW($Y$1:$Y110)),ROW())),"")</f>
        <v/>
      </c>
      <c r="AD20" s="177" t="str">
        <f t="array" ref="AD20">IFERROR(INDEX($Z$1:$Z110,SMALL(IF($Z$1:Z110&lt;&gt;"",ROW($Z$1:$Z110)),ROW())),"")</f>
        <v/>
      </c>
    </row>
    <row r="21" spans="1:30" ht="15" customHeight="1" thickBot="1" x14ac:dyDescent="0.2">
      <c r="A21" s="71"/>
      <c r="B21" s="123">
        <v>4</v>
      </c>
      <c r="C21" s="114">
        <v>1</v>
      </c>
      <c r="D21" s="114">
        <v>11</v>
      </c>
      <c r="E21" s="436"/>
      <c r="F21" s="223" t="s">
        <v>693</v>
      </c>
      <c r="G21" s="75"/>
      <c r="H21" s="109"/>
      <c r="I21" s="123">
        <v>4</v>
      </c>
      <c r="J21" s="114">
        <v>6</v>
      </c>
      <c r="K21" s="114">
        <v>4</v>
      </c>
      <c r="L21" s="436"/>
      <c r="M21" s="142" t="s">
        <v>545</v>
      </c>
      <c r="N21" s="75"/>
      <c r="O21" s="133"/>
      <c r="P21" s="134" t="str">
        <f>IF(G25=1,"製造 "&amp;F20&amp;" "&amp;#REF!&amp;" 　* ","")</f>
        <v/>
      </c>
      <c r="Q21" s="128"/>
      <c r="R21" s="109" t="str">
        <f>+IF(COUNTIF(N56:N65,"○")&gt;0,"　＊役務："&amp;L56,"")</f>
        <v/>
      </c>
      <c r="X21" t="str">
        <f t="shared" ref="X21:X24" si="1">+IF($G21="","",B21)</f>
        <v/>
      </c>
      <c r="Y21" t="str">
        <f t="shared" ref="Y21:Y24" si="2">+IF($G21="","",C21)</f>
        <v/>
      </c>
      <c r="Z21" t="str">
        <f t="shared" ref="Z21:Z24" si="3">+IF($G21="","",D21)</f>
        <v/>
      </c>
      <c r="AB21" s="177" t="str">
        <f t="array" ref="AB21">IFERROR(INDEX($X$1:$X111,SMALL(IF(X$1:$X111&lt;&gt;"",ROW($X$1:$X111)),ROW())),"")</f>
        <v/>
      </c>
      <c r="AC21" s="177" t="str">
        <f t="array" ref="AC21">IFERROR(INDEX($Y$1:$Y111,SMALL(IF($Y$1:Y111&lt;&gt;"",ROW($Y$1:$Y111)),ROW())),"")</f>
        <v/>
      </c>
      <c r="AD21" s="177" t="str">
        <f t="array" ref="AD21">IFERROR(INDEX($Z$1:$Z111,SMALL(IF($Z$1:Z111&lt;&gt;"",ROW($Z$1:$Z111)),ROW())),"")</f>
        <v/>
      </c>
    </row>
    <row r="22" spans="1:30" ht="15" customHeight="1" thickBot="1" x14ac:dyDescent="0.2">
      <c r="A22" s="71"/>
      <c r="B22" s="123">
        <v>4</v>
      </c>
      <c r="C22" s="114">
        <v>1</v>
      </c>
      <c r="D22" s="114">
        <v>12</v>
      </c>
      <c r="E22" s="436"/>
      <c r="F22" s="223" t="s">
        <v>694</v>
      </c>
      <c r="G22" s="75"/>
      <c r="H22" s="109"/>
      <c r="I22" s="123">
        <v>4</v>
      </c>
      <c r="J22" s="114">
        <v>6</v>
      </c>
      <c r="K22" s="114">
        <v>5</v>
      </c>
      <c r="L22" s="436"/>
      <c r="M22" s="142" t="s">
        <v>546</v>
      </c>
      <c r="N22" s="75"/>
      <c r="O22" s="133"/>
      <c r="P22" s="134" t="str">
        <f>IF(G26=1,"製造 "&amp;F25&amp;" "&amp;#REF!&amp;" 　* ","")</f>
        <v/>
      </c>
      <c r="Q22" s="128"/>
      <c r="R22" s="109" t="str">
        <f>+IF(COUNTIF(N66:N69,"○")&gt;0,"　＊役務："&amp;L66,"")</f>
        <v/>
      </c>
      <c r="X22" t="str">
        <f t="shared" si="1"/>
        <v/>
      </c>
      <c r="Y22" t="str">
        <f t="shared" si="2"/>
        <v/>
      </c>
      <c r="Z22" t="str">
        <f t="shared" si="3"/>
        <v/>
      </c>
      <c r="AB22" s="177" t="str">
        <f t="array" ref="AB22">IFERROR(INDEX($X$1:$X112,SMALL(IF(X$1:$X112&lt;&gt;"",ROW($X$1:$X112)),ROW())),"")</f>
        <v/>
      </c>
      <c r="AC22" s="177" t="str">
        <f t="array" ref="AC22">IFERROR(INDEX($Y$1:$Y112,SMALL(IF($Y$1:Y112&lt;&gt;"",ROW($Y$1:$Y112)),ROW())),"")</f>
        <v/>
      </c>
      <c r="AD22" s="177" t="str">
        <f t="array" ref="AD22">IFERROR(INDEX($Z$1:$Z112,SMALL(IF($Z$1:Z112&lt;&gt;"",ROW($Z$1:$Z112)),ROW())),"")</f>
        <v/>
      </c>
    </row>
    <row r="23" spans="1:30" ht="15" customHeight="1" thickBot="1" x14ac:dyDescent="0.2">
      <c r="A23" s="73"/>
      <c r="B23" s="123">
        <v>4</v>
      </c>
      <c r="C23" s="114">
        <v>1</v>
      </c>
      <c r="D23" s="114">
        <v>13</v>
      </c>
      <c r="E23" s="436"/>
      <c r="F23" s="223" t="s">
        <v>695</v>
      </c>
      <c r="G23" s="75"/>
      <c r="H23" s="109"/>
      <c r="I23" s="123">
        <v>4</v>
      </c>
      <c r="J23" s="114">
        <v>6</v>
      </c>
      <c r="K23" s="114">
        <v>6</v>
      </c>
      <c r="L23" s="436"/>
      <c r="M23" s="142" t="s">
        <v>547</v>
      </c>
      <c r="N23" s="75"/>
      <c r="O23" s="133"/>
      <c r="P23" s="134" t="str">
        <f>IF(G27=1,"製造 "&amp;F26&amp;" "&amp;#REF!&amp;" 　* ","")</f>
        <v/>
      </c>
      <c r="Q23" s="166"/>
      <c r="X23" t="str">
        <f t="shared" si="1"/>
        <v/>
      </c>
      <c r="Y23" t="str">
        <f t="shared" si="2"/>
        <v/>
      </c>
      <c r="Z23" t="str">
        <f t="shared" si="3"/>
        <v/>
      </c>
      <c r="AB23" s="177" t="str">
        <f t="array" ref="AB23">IFERROR(INDEX($X$1:$X113,SMALL(IF(X$1:$X113&lt;&gt;"",ROW($X$1:$X113)),ROW())),"")</f>
        <v/>
      </c>
      <c r="AC23" s="177" t="str">
        <f t="array" ref="AC23">IFERROR(INDEX($Y$1:$Y113,SMALL(IF($Y$1:Y113&lt;&gt;"",ROW($Y$1:$Y113)),ROW())),"")</f>
        <v/>
      </c>
      <c r="AD23" s="177" t="str">
        <f t="array" ref="AD23">IFERROR(INDEX($Z$1:$Z113,SMALL(IF($Z$1:Z113&lt;&gt;"",ROW($Z$1:$Z113)),ROW())),"")</f>
        <v/>
      </c>
    </row>
    <row r="24" spans="1:30" ht="15" customHeight="1" thickBot="1" x14ac:dyDescent="0.2">
      <c r="A24" s="71"/>
      <c r="B24" s="124">
        <v>4</v>
      </c>
      <c r="C24" s="120">
        <v>1</v>
      </c>
      <c r="D24" s="120">
        <v>14</v>
      </c>
      <c r="E24" s="437"/>
      <c r="F24" s="224" t="s">
        <v>696</v>
      </c>
      <c r="G24" s="75"/>
      <c r="H24" s="109"/>
      <c r="I24" s="123">
        <v>4</v>
      </c>
      <c r="J24" s="114">
        <v>6</v>
      </c>
      <c r="K24" s="114">
        <v>7</v>
      </c>
      <c r="L24" s="436"/>
      <c r="M24" s="142" t="s">
        <v>548</v>
      </c>
      <c r="N24" s="75"/>
      <c r="O24" s="133"/>
      <c r="P24" s="134" t="str">
        <f>IF(G31=1,"製造 "&amp;F27&amp;" "&amp;#REF!&amp;" 　* ","")</f>
        <v/>
      </c>
      <c r="Q24" s="128"/>
      <c r="X24" t="str">
        <f t="shared" si="1"/>
        <v/>
      </c>
      <c r="Y24" t="str">
        <f t="shared" si="2"/>
        <v/>
      </c>
      <c r="Z24" t="str">
        <f t="shared" si="3"/>
        <v/>
      </c>
      <c r="AB24" s="177" t="str">
        <f t="array" ref="AB24">IFERROR(INDEX($X$1:$X114,SMALL(IF(X$1:$X114&lt;&gt;"",ROW($X$1:$X114)),ROW())),"")</f>
        <v/>
      </c>
      <c r="AC24" s="177" t="str">
        <f t="array" ref="AC24">IFERROR(INDEX($Y$1:$Y114,SMALL(IF($Y$1:Y114&lt;&gt;"",ROW($Y$1:$Y114)),ROW())),"")</f>
        <v/>
      </c>
      <c r="AD24" s="177" t="str">
        <f t="array" ref="AD24">IFERROR(INDEX($Z$1:$Z114,SMALL(IF($Z$1:Z114&lt;&gt;"",ROW($Z$1:$Z114)),ROW())),"")</f>
        <v/>
      </c>
    </row>
    <row r="25" spans="1:30" ht="15" customHeight="1" thickBot="1" x14ac:dyDescent="0.2">
      <c r="A25" s="71"/>
      <c r="B25" s="122">
        <v>4</v>
      </c>
      <c r="C25" s="118">
        <v>2</v>
      </c>
      <c r="D25" s="118">
        <v>1</v>
      </c>
      <c r="E25" s="435" t="s">
        <v>507</v>
      </c>
      <c r="F25" s="148" t="s">
        <v>508</v>
      </c>
      <c r="G25" s="75"/>
      <c r="H25" s="109"/>
      <c r="I25" s="124">
        <v>4</v>
      </c>
      <c r="J25" s="120">
        <v>6</v>
      </c>
      <c r="K25" s="120">
        <v>8</v>
      </c>
      <c r="L25" s="437"/>
      <c r="M25" s="151" t="s">
        <v>549</v>
      </c>
      <c r="N25" s="75"/>
      <c r="O25" s="133"/>
      <c r="P25" s="134" t="str">
        <f>IF(G32=1,"製造 "&amp;F31&amp;" "&amp;#REF!&amp;" 　* ","")</f>
        <v/>
      </c>
      <c r="Q25" s="128"/>
      <c r="X25" t="str">
        <f t="shared" ref="X25" si="4">+IF($G25="","",B25)</f>
        <v/>
      </c>
      <c r="Y25" t="str">
        <f t="shared" ref="Y25" si="5">+IF($G25="","",C25)</f>
        <v/>
      </c>
      <c r="Z25" t="str">
        <f t="shared" ref="Z25" si="6">+IF($G25="","",D25)</f>
        <v/>
      </c>
      <c r="AB25" s="177" t="str">
        <f t="array" ref="AB25">IFERROR(INDEX($X$1:$X115,SMALL(IF(X$1:$X115&lt;&gt;"",ROW($X$1:$X115)),ROW())),"")</f>
        <v/>
      </c>
      <c r="AC25" s="177" t="str">
        <f t="array" ref="AC25">IFERROR(INDEX($Y$1:$Y115,SMALL(IF($Y$1:Y115&lt;&gt;"",ROW($Y$1:$Y115)),ROW())),"")</f>
        <v/>
      </c>
      <c r="AD25" s="177" t="str">
        <f t="array" ref="AD25">IFERROR(INDEX($Z$1:$Z115,SMALL(IF($Z$1:Z115&lt;&gt;"",ROW($Z$1:$Z115)),ROW())),"")</f>
        <v/>
      </c>
    </row>
    <row r="26" spans="1:30" ht="15" customHeight="1" thickBot="1" x14ac:dyDescent="0.2">
      <c r="A26" s="71"/>
      <c r="B26" s="123">
        <v>4</v>
      </c>
      <c r="C26" s="114">
        <v>2</v>
      </c>
      <c r="D26" s="114">
        <v>2</v>
      </c>
      <c r="E26" s="436"/>
      <c r="F26" s="142" t="s">
        <v>509</v>
      </c>
      <c r="G26" s="75"/>
      <c r="H26" s="109"/>
      <c r="I26" s="122">
        <v>4</v>
      </c>
      <c r="J26" s="118">
        <v>7</v>
      </c>
      <c r="K26" s="118">
        <v>1</v>
      </c>
      <c r="L26" s="435" t="s">
        <v>550</v>
      </c>
      <c r="M26" s="148" t="s">
        <v>551</v>
      </c>
      <c r="N26" s="75"/>
      <c r="O26" s="133"/>
      <c r="P26" s="134" t="str">
        <f>IF(G33=1,"製造 "&amp;F32&amp;" "&amp;#REF!&amp;" 　* ","")</f>
        <v/>
      </c>
      <c r="Q26" s="128"/>
      <c r="X26" t="str">
        <f t="shared" ref="X26:X28" si="7">+IF($G26="","",B26)</f>
        <v/>
      </c>
      <c r="Y26" t="str">
        <f t="shared" ref="Y26:Y28" si="8">+IF($G26="","",C26)</f>
        <v/>
      </c>
      <c r="Z26" t="str">
        <f t="shared" ref="Z26:Z28" si="9">+IF($G26="","",D26)</f>
        <v/>
      </c>
      <c r="AB26" s="177" t="str">
        <f t="array" ref="AB26">IFERROR(INDEX($X$1:$X116,SMALL(IF(X$1:$X116&lt;&gt;"",ROW($X$1:$X116)),ROW())),"")</f>
        <v/>
      </c>
      <c r="AC26" s="177" t="str">
        <f t="array" ref="AC26">IFERROR(INDEX($Y$1:$Y116,SMALL(IF($Y$1:Y116&lt;&gt;"",ROW($Y$1:$Y116)),ROW())),"")</f>
        <v/>
      </c>
      <c r="AD26" s="177" t="str">
        <f t="array" ref="AD26">IFERROR(INDEX($Z$1:$Z116,SMALL(IF($Z$1:Z116&lt;&gt;"",ROW($Z$1:$Z116)),ROW())),"")</f>
        <v/>
      </c>
    </row>
    <row r="27" spans="1:30" ht="15" customHeight="1" thickBot="1" x14ac:dyDescent="0.2">
      <c r="A27" s="71"/>
      <c r="B27" s="127">
        <v>4</v>
      </c>
      <c r="C27" s="116">
        <v>2</v>
      </c>
      <c r="D27" s="116">
        <v>3</v>
      </c>
      <c r="E27" s="436"/>
      <c r="F27" s="145" t="s">
        <v>510</v>
      </c>
      <c r="G27" s="75"/>
      <c r="H27" s="109"/>
      <c r="I27" s="123">
        <v>4</v>
      </c>
      <c r="J27" s="114">
        <v>7</v>
      </c>
      <c r="K27" s="114">
        <v>2</v>
      </c>
      <c r="L27" s="436"/>
      <c r="M27" s="142" t="s">
        <v>552</v>
      </c>
      <c r="N27" s="75"/>
      <c r="O27" s="133"/>
      <c r="P27" s="134" t="str">
        <f>IF(G34=1,"製造 "&amp;F33&amp;" "&amp;#REF!&amp;" 　* ","")</f>
        <v/>
      </c>
      <c r="Q27" s="128"/>
      <c r="X27" t="str">
        <f t="shared" si="7"/>
        <v/>
      </c>
      <c r="Y27" t="str">
        <f t="shared" si="8"/>
        <v/>
      </c>
      <c r="Z27" t="str">
        <f t="shared" si="9"/>
        <v/>
      </c>
      <c r="AB27" s="177" t="str">
        <f t="array" ref="AB27">IFERROR(INDEX($X$1:$X117,SMALL(IF(X$1:$X117&lt;&gt;"",ROW($X$1:$X117)),ROW())),"")</f>
        <v/>
      </c>
      <c r="AC27" s="177" t="str">
        <f t="array" ref="AC27">IFERROR(INDEX($Y$1:$Y117,SMALL(IF($Y$1:Y117&lt;&gt;"",ROW($Y$1:$Y117)),ROW())),"")</f>
        <v/>
      </c>
      <c r="AD27" s="177" t="str">
        <f t="array" ref="AD27">IFERROR(INDEX($Z$1:$Z117,SMALL(IF($Z$1:Z117&lt;&gt;"",ROW($Z$1:$Z117)),ROW())),"")</f>
        <v/>
      </c>
    </row>
    <row r="28" spans="1:30" ht="15" customHeight="1" thickBot="1" x14ac:dyDescent="0.2">
      <c r="A28" s="71"/>
      <c r="B28" s="123">
        <v>4</v>
      </c>
      <c r="C28" s="114">
        <v>2</v>
      </c>
      <c r="D28" s="114">
        <v>4</v>
      </c>
      <c r="E28" s="436"/>
      <c r="F28" s="223" t="s">
        <v>697</v>
      </c>
      <c r="G28" s="75"/>
      <c r="H28" s="109"/>
      <c r="I28" s="123">
        <v>4</v>
      </c>
      <c r="J28" s="114">
        <v>7</v>
      </c>
      <c r="K28" s="114">
        <v>3</v>
      </c>
      <c r="L28" s="436"/>
      <c r="M28" s="142" t="s">
        <v>553</v>
      </c>
      <c r="N28" s="75"/>
      <c r="O28" s="133"/>
      <c r="P28" s="134" t="str">
        <f>IF(G35=1,"製造 "&amp;F34&amp;" "&amp;#REF!&amp;" 　* ","")</f>
        <v/>
      </c>
      <c r="Q28" s="128"/>
      <c r="X28" t="str">
        <f t="shared" si="7"/>
        <v/>
      </c>
      <c r="Y28" t="str">
        <f t="shared" si="8"/>
        <v/>
      </c>
      <c r="Z28" t="str">
        <f t="shared" si="9"/>
        <v/>
      </c>
      <c r="AB28" s="177" t="str">
        <f t="array" ref="AB28">IFERROR(INDEX($X$1:$X118,SMALL(IF(X$1:$X118&lt;&gt;"",ROW($X$1:$X118)),ROW())),"")</f>
        <v/>
      </c>
      <c r="AC28" s="177" t="str">
        <f t="array" ref="AC28">IFERROR(INDEX($Y$1:$Y118,SMALL(IF($Y$1:Y118&lt;&gt;"",ROW($Y$1:$Y118)),ROW())),"")</f>
        <v/>
      </c>
      <c r="AD28" s="177" t="str">
        <f t="array" ref="AD28">IFERROR(INDEX($Z$1:$Z118,SMALL(IF($Z$1:Z118&lt;&gt;"",ROW($Z$1:$Z118)),ROW())),"")</f>
        <v/>
      </c>
    </row>
    <row r="29" spans="1:30" ht="15" customHeight="1" thickBot="1" x14ac:dyDescent="0.2">
      <c r="A29" s="73"/>
      <c r="B29" s="123">
        <v>4</v>
      </c>
      <c r="C29" s="114">
        <v>2</v>
      </c>
      <c r="D29" s="114">
        <v>5</v>
      </c>
      <c r="E29" s="436"/>
      <c r="F29" s="223" t="s">
        <v>698</v>
      </c>
      <c r="G29" s="75"/>
      <c r="H29" s="109"/>
      <c r="I29" s="123">
        <v>4</v>
      </c>
      <c r="J29" s="114">
        <v>7</v>
      </c>
      <c r="K29" s="114">
        <v>4</v>
      </c>
      <c r="L29" s="436"/>
      <c r="M29" s="142" t="s">
        <v>554</v>
      </c>
      <c r="N29" s="75"/>
      <c r="O29" s="133"/>
      <c r="P29" s="134" t="str">
        <f>IF(G36=1,"製造 "&amp;F35&amp;" "&amp;#REF!&amp;" 　* ","")</f>
        <v/>
      </c>
      <c r="Q29" s="166"/>
      <c r="X29" t="str">
        <f t="shared" ref="X29:X30" si="10">+IF($G29="","",B29)</f>
        <v/>
      </c>
      <c r="Y29" t="str">
        <f t="shared" ref="Y29:Y30" si="11">+IF($G29="","",C29)</f>
        <v/>
      </c>
      <c r="Z29" t="str">
        <f t="shared" ref="Z29:Z30" si="12">+IF($G29="","",D29)</f>
        <v/>
      </c>
      <c r="AB29" s="177" t="str">
        <f t="array" ref="AB29">IFERROR(INDEX($X$1:$X119,SMALL(IF(X$1:$X119&lt;&gt;"",ROW($X$1:$X119)),ROW())),"")</f>
        <v/>
      </c>
      <c r="AC29" s="177" t="str">
        <f t="array" ref="AC29">IFERROR(INDEX($Y$1:$Y119,SMALL(IF($Y$1:Y119&lt;&gt;"",ROW($Y$1:$Y119)),ROW())),"")</f>
        <v/>
      </c>
      <c r="AD29" s="177" t="str">
        <f t="array" ref="AD29">IFERROR(INDEX($Z$1:$Z119,SMALL(IF($Z$1:Z119&lt;&gt;"",ROW($Z$1:$Z119)),ROW())),"")</f>
        <v/>
      </c>
    </row>
    <row r="30" spans="1:30" ht="15" customHeight="1" thickBot="1" x14ac:dyDescent="0.2">
      <c r="A30" s="71"/>
      <c r="B30" s="124">
        <v>4</v>
      </c>
      <c r="C30" s="120">
        <v>2</v>
      </c>
      <c r="D30" s="120">
        <v>6</v>
      </c>
      <c r="E30" s="437"/>
      <c r="F30" s="224" t="s">
        <v>699</v>
      </c>
      <c r="G30" s="75"/>
      <c r="H30" s="109"/>
      <c r="I30" s="123">
        <v>4</v>
      </c>
      <c r="J30" s="114">
        <v>7</v>
      </c>
      <c r="K30" s="114">
        <v>5</v>
      </c>
      <c r="L30" s="436"/>
      <c r="M30" s="142" t="s">
        <v>555</v>
      </c>
      <c r="N30" s="75"/>
      <c r="O30" s="133"/>
      <c r="P30" s="134" t="str">
        <f>IF(G37=1,"製造 "&amp;F36&amp;" "&amp;#REF!&amp;" 　* ","")</f>
        <v/>
      </c>
      <c r="Q30" s="128"/>
      <c r="X30" t="str">
        <f t="shared" si="10"/>
        <v/>
      </c>
      <c r="Y30" t="str">
        <f t="shared" si="11"/>
        <v/>
      </c>
      <c r="Z30" t="str">
        <f t="shared" si="12"/>
        <v/>
      </c>
      <c r="AB30" s="177" t="str">
        <f t="array" ref="AB30">IFERROR(INDEX($X$1:$X120,SMALL(IF(X$1:$X120&lt;&gt;"",ROW($X$1:$X120)),ROW())),"")</f>
        <v/>
      </c>
      <c r="AC30" s="177" t="str">
        <f t="array" ref="AC30">IFERROR(INDEX($Y$1:$Y120,SMALL(IF($Y$1:Y120&lt;&gt;"",ROW($Y$1:$Y120)),ROW())),"")</f>
        <v/>
      </c>
      <c r="AD30" s="177" t="str">
        <f t="array" ref="AD30">IFERROR(INDEX($Z$1:$Z120,SMALL(IF($Z$1:Z120&lt;&gt;"",ROW($Z$1:$Z120)),ROW())),"")</f>
        <v/>
      </c>
    </row>
    <row r="31" spans="1:30" ht="15" customHeight="1" thickBot="1" x14ac:dyDescent="0.2">
      <c r="A31" s="71"/>
      <c r="B31" s="126">
        <v>4</v>
      </c>
      <c r="C31" s="112">
        <v>3</v>
      </c>
      <c r="D31" s="112">
        <v>1</v>
      </c>
      <c r="E31" s="435" t="s">
        <v>511</v>
      </c>
      <c r="F31" s="139" t="s">
        <v>512</v>
      </c>
      <c r="G31" s="75"/>
      <c r="H31" s="109"/>
      <c r="I31" s="123">
        <v>4</v>
      </c>
      <c r="J31" s="114">
        <v>7</v>
      </c>
      <c r="K31" s="114">
        <v>6</v>
      </c>
      <c r="L31" s="436"/>
      <c r="M31" s="142" t="s">
        <v>556</v>
      </c>
      <c r="N31" s="75"/>
      <c r="O31" s="133"/>
      <c r="P31" s="134" t="str">
        <f>IF(G38=1,"製造 "&amp;F37&amp;" "&amp;#REF!&amp;" 　* ","")</f>
        <v/>
      </c>
      <c r="Q31" s="128"/>
      <c r="X31" t="str">
        <f t="shared" ref="X31:X39" si="13">+IF($G38="","",B38)</f>
        <v/>
      </c>
      <c r="Y31" t="str">
        <f t="shared" ref="Y31:Y39" si="14">+IF($G38="","",C38)</f>
        <v/>
      </c>
      <c r="Z31" t="str">
        <f t="shared" ref="Z31:Z39" si="15">+IF($G38="","",D38)</f>
        <v/>
      </c>
      <c r="AB31" s="177" t="str">
        <f t="array" ref="AB31">IFERROR(INDEX($X$1:$X121,SMALL(IF(X$1:$X121&lt;&gt;"",ROW($X$1:$X121)),ROW())),"")</f>
        <v/>
      </c>
      <c r="AC31" s="177" t="str">
        <f t="array" ref="AC31">IFERROR(INDEX($Y$1:$Y121,SMALL(IF($Y$1:Y121&lt;&gt;"",ROW($Y$1:$Y121)),ROW())),"")</f>
        <v/>
      </c>
      <c r="AD31" s="177" t="str">
        <f t="array" ref="AD31">IFERROR(INDEX($Z$1:$Z121,SMALL(IF($Z$1:Z121&lt;&gt;"",ROW($Z$1:$Z121)),ROW())),"")</f>
        <v/>
      </c>
    </row>
    <row r="32" spans="1:30" ht="15" customHeight="1" thickBot="1" x14ac:dyDescent="0.2">
      <c r="A32" s="71"/>
      <c r="B32" s="123">
        <v>4</v>
      </c>
      <c r="C32" s="114">
        <v>3</v>
      </c>
      <c r="D32" s="114">
        <v>2</v>
      </c>
      <c r="E32" s="436"/>
      <c r="F32" s="142" t="s">
        <v>513</v>
      </c>
      <c r="G32" s="75"/>
      <c r="H32" s="109"/>
      <c r="I32" s="123">
        <v>4</v>
      </c>
      <c r="J32" s="114">
        <v>7</v>
      </c>
      <c r="K32" s="114">
        <v>7</v>
      </c>
      <c r="L32" s="436"/>
      <c r="M32" s="142" t="s">
        <v>557</v>
      </c>
      <c r="N32" s="75"/>
      <c r="O32" s="133"/>
      <c r="P32" s="134" t="str">
        <f>IF(G39=1,"製造 "&amp;F38&amp;" "&amp;#REF!&amp;" 　* ","")</f>
        <v/>
      </c>
      <c r="Q32" s="128"/>
      <c r="X32" t="str">
        <f t="shared" si="13"/>
        <v/>
      </c>
      <c r="Y32" t="str">
        <f t="shared" si="14"/>
        <v/>
      </c>
      <c r="Z32" t="str">
        <f t="shared" si="15"/>
        <v/>
      </c>
      <c r="AB32" s="177" t="str">
        <f t="array" ref="AB32">IFERROR(INDEX($X$1:$X122,SMALL(IF(X$1:$X122&lt;&gt;"",ROW($X$1:$X122)),ROW())),"")</f>
        <v/>
      </c>
      <c r="AC32" s="177" t="str">
        <f t="array" ref="AC32">IFERROR(INDEX($Y$1:$Y122,SMALL(IF($Y$1:Y122&lt;&gt;"",ROW($Y$1:$Y122)),ROW())),"")</f>
        <v/>
      </c>
      <c r="AD32" s="177" t="str">
        <f t="array" ref="AD32">IFERROR(INDEX($Z$1:$Z122,SMALL(IF($Z$1:Z122&lt;&gt;"",ROW($Z$1:$Z122)),ROW())),"")</f>
        <v/>
      </c>
    </row>
    <row r="33" spans="1:30" ht="15" customHeight="1" thickBot="1" x14ac:dyDescent="0.2">
      <c r="A33" s="71"/>
      <c r="B33" s="123">
        <v>4</v>
      </c>
      <c r="C33" s="114">
        <v>3</v>
      </c>
      <c r="D33" s="114">
        <v>3</v>
      </c>
      <c r="E33" s="436"/>
      <c r="F33" s="142" t="s">
        <v>514</v>
      </c>
      <c r="G33" s="75"/>
      <c r="H33" s="109"/>
      <c r="I33" s="123">
        <v>4</v>
      </c>
      <c r="J33" s="114">
        <v>7</v>
      </c>
      <c r="K33" s="114">
        <v>8</v>
      </c>
      <c r="L33" s="436"/>
      <c r="M33" s="142" t="s">
        <v>558</v>
      </c>
      <c r="N33" s="75"/>
      <c r="O33" s="133"/>
      <c r="P33" s="134" t="str">
        <f>IF(G40=1,"製造 "&amp;F39&amp;" "&amp;#REF!&amp;" 　* ","")</f>
        <v/>
      </c>
      <c r="Q33" s="128"/>
      <c r="X33" t="str">
        <f t="shared" si="13"/>
        <v/>
      </c>
      <c r="Y33" t="str">
        <f t="shared" si="14"/>
        <v/>
      </c>
      <c r="Z33" t="str">
        <f t="shared" si="15"/>
        <v/>
      </c>
      <c r="AB33" s="177" t="str">
        <f t="array" ref="AB33">IFERROR(INDEX($X$1:$X123,SMALL(IF(X$1:$X123&lt;&gt;"",ROW($X$1:$X123)),ROW())),"")</f>
        <v/>
      </c>
      <c r="AC33" s="177" t="str">
        <f t="array" ref="AC33">IFERROR(INDEX($Y$1:$Y123,SMALL(IF($Y$1:Y123&lt;&gt;"",ROW($Y$1:$Y123)),ROW())),"")</f>
        <v/>
      </c>
      <c r="AD33" s="177" t="str">
        <f t="array" ref="AD33">IFERROR(INDEX($Z$1:$Z123,SMALL(IF($Z$1:Z123&lt;&gt;"",ROW($Z$1:$Z123)),ROW())),"")</f>
        <v/>
      </c>
    </row>
    <row r="34" spans="1:30" ht="15" customHeight="1" thickBot="1" x14ac:dyDescent="0.2">
      <c r="A34" s="71"/>
      <c r="B34" s="123">
        <v>4</v>
      </c>
      <c r="C34" s="114">
        <v>3</v>
      </c>
      <c r="D34" s="114">
        <v>4</v>
      </c>
      <c r="E34" s="436"/>
      <c r="F34" s="142" t="s">
        <v>515</v>
      </c>
      <c r="G34" s="75"/>
      <c r="H34" s="109"/>
      <c r="I34" s="123">
        <v>4</v>
      </c>
      <c r="J34" s="114">
        <v>7</v>
      </c>
      <c r="K34" s="114">
        <v>9</v>
      </c>
      <c r="L34" s="436"/>
      <c r="M34" s="142" t="s">
        <v>559</v>
      </c>
      <c r="N34" s="75"/>
      <c r="O34" s="133"/>
      <c r="P34" s="134" t="str">
        <f>IF(G41=1,"製造 "&amp;F40&amp;" "&amp;#REF!&amp;" 　* ","")</f>
        <v/>
      </c>
      <c r="Q34" s="128"/>
      <c r="X34" t="str">
        <f t="shared" si="13"/>
        <v/>
      </c>
      <c r="Y34" t="str">
        <f t="shared" si="14"/>
        <v/>
      </c>
      <c r="Z34" t="str">
        <f t="shared" si="15"/>
        <v/>
      </c>
      <c r="AB34" s="177" t="str">
        <f t="array" ref="AB34">IFERROR(INDEX($X$1:$X124,SMALL(IF(X$1:$X124&lt;&gt;"",ROW($X$1:$X124)),ROW())),"")</f>
        <v/>
      </c>
      <c r="AC34" s="177" t="str">
        <f t="array" ref="AC34">IFERROR(INDEX($Y$1:$Y124,SMALL(IF($Y$1:Y124&lt;&gt;"",ROW($Y$1:$Y124)),ROW())),"")</f>
        <v/>
      </c>
      <c r="AD34" s="177" t="str">
        <f t="array" ref="AD34">IFERROR(INDEX($Z$1:$Z124,SMALL(IF($Z$1:Z124&lt;&gt;"",ROW($Z$1:$Z124)),ROW())),"")</f>
        <v/>
      </c>
    </row>
    <row r="35" spans="1:30" ht="15" customHeight="1" thickBot="1" x14ac:dyDescent="0.2">
      <c r="A35" s="73"/>
      <c r="B35" s="123">
        <v>4</v>
      </c>
      <c r="C35" s="114">
        <v>3</v>
      </c>
      <c r="D35" s="114">
        <v>5</v>
      </c>
      <c r="E35" s="436"/>
      <c r="F35" s="142" t="s">
        <v>516</v>
      </c>
      <c r="G35" s="75"/>
      <c r="H35" s="109"/>
      <c r="I35" s="123">
        <v>4</v>
      </c>
      <c r="J35" s="114">
        <v>7</v>
      </c>
      <c r="K35" s="114">
        <v>10</v>
      </c>
      <c r="L35" s="436"/>
      <c r="M35" s="142" t="s">
        <v>560</v>
      </c>
      <c r="N35" s="75"/>
      <c r="O35" s="133"/>
      <c r="P35" s="134" t="str">
        <f>IF(G42=1,"製造 "&amp;F41&amp;" "&amp;#REF!&amp;" 　* ","")</f>
        <v/>
      </c>
      <c r="Q35" s="166"/>
      <c r="X35" t="str">
        <f t="shared" si="13"/>
        <v/>
      </c>
      <c r="Y35" t="str">
        <f t="shared" si="14"/>
        <v/>
      </c>
      <c r="Z35" t="str">
        <f t="shared" si="15"/>
        <v/>
      </c>
      <c r="AB35" s="177" t="str">
        <f t="array" ref="AB35">IFERROR(INDEX($X$1:$X125,SMALL(IF(X$1:$X125&lt;&gt;"",ROW($X$1:$X125)),ROW())),"")</f>
        <v/>
      </c>
      <c r="AC35" s="177" t="str">
        <f t="array" ref="AC35">IFERROR(INDEX($Y$1:$Y125,SMALL(IF($Y$1:Y125&lt;&gt;"",ROW($Y$1:$Y125)),ROW())),"")</f>
        <v/>
      </c>
      <c r="AD35" s="177" t="str">
        <f t="array" ref="AD35">IFERROR(INDEX($Z$1:$Z125,SMALL(IF($Z$1:Z125&lt;&gt;"",ROW($Z$1:$Z125)),ROW())),"")</f>
        <v/>
      </c>
    </row>
    <row r="36" spans="1:30" ht="15" customHeight="1" thickBot="1" x14ac:dyDescent="0.2">
      <c r="A36" s="71"/>
      <c r="B36" s="123">
        <v>4</v>
      </c>
      <c r="C36" s="114">
        <v>3</v>
      </c>
      <c r="D36" s="114">
        <v>6</v>
      </c>
      <c r="E36" s="436"/>
      <c r="F36" s="142" t="s">
        <v>517</v>
      </c>
      <c r="G36" s="75"/>
      <c r="H36" s="109"/>
      <c r="I36" s="127">
        <v>4</v>
      </c>
      <c r="J36" s="116">
        <v>7</v>
      </c>
      <c r="K36" s="116">
        <v>11</v>
      </c>
      <c r="L36" s="436"/>
      <c r="M36" s="145" t="s">
        <v>561</v>
      </c>
      <c r="N36" s="75"/>
      <c r="O36" s="133"/>
      <c r="P36" s="134" t="str">
        <f>IF(G43=1,"製造 "&amp;F42&amp;" "&amp;#REF!&amp;" 　* ","")</f>
        <v/>
      </c>
      <c r="Q36" s="128"/>
      <c r="X36" t="str">
        <f t="shared" si="13"/>
        <v/>
      </c>
      <c r="Y36" t="str">
        <f t="shared" si="14"/>
        <v/>
      </c>
      <c r="Z36" t="str">
        <f t="shared" si="15"/>
        <v/>
      </c>
      <c r="AB36" s="177" t="str">
        <f t="array" ref="AB36">IFERROR(INDEX($X$1:$X126,SMALL(IF(X$1:$X126&lt;&gt;"",ROW($X$1:$X126)),ROW())),"")</f>
        <v/>
      </c>
      <c r="AC36" s="177" t="str">
        <f t="array" ref="AC36">IFERROR(INDEX($Y$1:$Y126,SMALL(IF($Y$1:Y126&lt;&gt;"",ROW($Y$1:$Y126)),ROW())),"")</f>
        <v/>
      </c>
      <c r="AD36" s="177" t="str">
        <f t="array" ref="AD36">IFERROR(INDEX($Z$1:$Z126,SMALL(IF($Z$1:Z126&lt;&gt;"",ROW($Z$1:$Z126)),ROW())),"")</f>
        <v/>
      </c>
    </row>
    <row r="37" spans="1:30" ht="15" customHeight="1" thickBot="1" x14ac:dyDescent="0.2">
      <c r="A37" s="71"/>
      <c r="B37" s="123">
        <v>4</v>
      </c>
      <c r="C37" s="114">
        <v>3</v>
      </c>
      <c r="D37" s="114">
        <v>7</v>
      </c>
      <c r="E37" s="436"/>
      <c r="F37" s="142" t="s">
        <v>518</v>
      </c>
      <c r="G37" s="75"/>
      <c r="H37" s="109"/>
      <c r="I37" s="123">
        <v>4</v>
      </c>
      <c r="J37" s="114">
        <v>7</v>
      </c>
      <c r="K37" s="114">
        <v>12</v>
      </c>
      <c r="L37" s="436"/>
      <c r="M37" s="223" t="s">
        <v>716</v>
      </c>
      <c r="N37" s="75"/>
      <c r="O37" s="133"/>
      <c r="P37" s="134" t="str">
        <f>IF(G44=1,"製造 "&amp;F43&amp;" "&amp;#REF!&amp;" 　* ","")</f>
        <v/>
      </c>
      <c r="Q37" s="128"/>
      <c r="X37" t="str">
        <f t="shared" si="13"/>
        <v/>
      </c>
      <c r="Y37" t="str">
        <f t="shared" si="14"/>
        <v/>
      </c>
      <c r="Z37" t="str">
        <f t="shared" si="15"/>
        <v/>
      </c>
      <c r="AB37" s="177" t="str">
        <f t="array" ref="AB37">IFERROR(INDEX($X$1:$X127,SMALL(IF(X$1:$X127&lt;&gt;"",ROW($X$1:$X127)),ROW())),"")</f>
        <v/>
      </c>
      <c r="AC37" s="177" t="str">
        <f t="array" ref="AC37">IFERROR(INDEX($Y$1:$Y127,SMALL(IF($Y$1:Y127&lt;&gt;"",ROW($Y$1:$Y127)),ROW())),"")</f>
        <v/>
      </c>
      <c r="AD37" s="177" t="str">
        <f t="array" ref="AD37">IFERROR(INDEX($Z$1:$Z127,SMALL(IF($Z$1:Z127&lt;&gt;"",ROW($Z$1:$Z127)),ROW())),"")</f>
        <v/>
      </c>
    </row>
    <row r="38" spans="1:30" ht="15" customHeight="1" thickBot="1" x14ac:dyDescent="0.2">
      <c r="A38" s="71"/>
      <c r="B38" s="123">
        <v>4</v>
      </c>
      <c r="C38" s="114">
        <v>3</v>
      </c>
      <c r="D38" s="114">
        <v>8</v>
      </c>
      <c r="E38" s="436"/>
      <c r="F38" s="142" t="s">
        <v>700</v>
      </c>
      <c r="G38" s="75"/>
      <c r="H38" s="109"/>
      <c r="I38" s="124">
        <v>4</v>
      </c>
      <c r="J38" s="120">
        <v>7</v>
      </c>
      <c r="K38" s="120">
        <v>13</v>
      </c>
      <c r="L38" s="437"/>
      <c r="M38" s="224" t="s">
        <v>717</v>
      </c>
      <c r="N38" s="75"/>
      <c r="O38" s="133"/>
      <c r="P38" s="134" t="str">
        <f>IF(G45=1,"製造 "&amp;F44&amp;" "&amp;#REF!&amp;" 　* ","")</f>
        <v/>
      </c>
      <c r="Q38" s="128"/>
      <c r="X38" t="str">
        <f t="shared" si="13"/>
        <v/>
      </c>
      <c r="Y38" t="str">
        <f t="shared" si="14"/>
        <v/>
      </c>
      <c r="Z38" t="str">
        <f t="shared" si="15"/>
        <v/>
      </c>
      <c r="AB38" s="177" t="str">
        <f t="array" ref="AB38">IFERROR(INDEX($X$1:$X128,SMALL(IF(X$1:$X128&lt;&gt;"",ROW($X$1:$X128)),ROW())),"")</f>
        <v/>
      </c>
      <c r="AC38" s="177" t="str">
        <f t="array" ref="AC38">IFERROR(INDEX($Y$1:$Y128,SMALL(IF($Y$1:Y128&lt;&gt;"",ROW($Y$1:$Y128)),ROW())),"")</f>
        <v/>
      </c>
      <c r="AD38" s="177" t="str">
        <f t="array" ref="AD38">IFERROR(INDEX($Z$1:$Z128,SMALL(IF($Z$1:Z128&lt;&gt;"",ROW($Z$1:$Z128)),ROW())),"")</f>
        <v/>
      </c>
    </row>
    <row r="39" spans="1:30" ht="15" customHeight="1" thickBot="1" x14ac:dyDescent="0.2">
      <c r="A39" s="71"/>
      <c r="B39" s="123">
        <v>4</v>
      </c>
      <c r="C39" s="114">
        <v>3</v>
      </c>
      <c r="D39" s="114">
        <v>9</v>
      </c>
      <c r="E39" s="436"/>
      <c r="F39" s="142" t="s">
        <v>519</v>
      </c>
      <c r="G39" s="75"/>
      <c r="H39" s="109"/>
      <c r="I39" s="126">
        <v>4</v>
      </c>
      <c r="J39" s="112">
        <v>8</v>
      </c>
      <c r="K39" s="112">
        <v>1</v>
      </c>
      <c r="L39" s="435" t="s">
        <v>562</v>
      </c>
      <c r="M39" s="139" t="s">
        <v>563</v>
      </c>
      <c r="N39" s="75"/>
      <c r="O39" s="133"/>
      <c r="P39" s="134" t="str">
        <f>IF(G46=1,"製造 "&amp;F45&amp;" "&amp;#REF!&amp;" 　* ","")</f>
        <v/>
      </c>
      <c r="Q39" s="128"/>
      <c r="X39" t="str">
        <f t="shared" si="13"/>
        <v/>
      </c>
      <c r="Y39" t="str">
        <f t="shared" si="14"/>
        <v/>
      </c>
      <c r="Z39" t="str">
        <f t="shared" si="15"/>
        <v/>
      </c>
      <c r="AB39" s="177" t="str">
        <f t="array" ref="AB39">IFERROR(INDEX($X$1:$X129,SMALL(IF(X$1:$X129&lt;&gt;"",ROW($X$1:$X129)),ROW())),"")</f>
        <v/>
      </c>
      <c r="AC39" s="177" t="str">
        <f t="array" ref="AC39">IFERROR(INDEX($Y$1:$Y129,SMALL(IF($Y$1:Y129&lt;&gt;"",ROW($Y$1:$Y129)),ROW())),"")</f>
        <v/>
      </c>
      <c r="AD39" s="177" t="str">
        <f t="array" ref="AD39">IFERROR(INDEX($Z$1:$Z129,SMALL(IF($Z$1:Z129&lt;&gt;"",ROW($Z$1:$Z129)),ROW())),"")</f>
        <v/>
      </c>
    </row>
    <row r="40" spans="1:30" ht="15" customHeight="1" thickBot="1" x14ac:dyDescent="0.2">
      <c r="A40" s="71"/>
      <c r="B40" s="123">
        <v>4</v>
      </c>
      <c r="C40" s="114">
        <v>3</v>
      </c>
      <c r="D40" s="114">
        <v>10</v>
      </c>
      <c r="E40" s="436"/>
      <c r="F40" s="142" t="s">
        <v>520</v>
      </c>
      <c r="G40" s="75"/>
      <c r="H40" s="109"/>
      <c r="I40" s="123">
        <v>4</v>
      </c>
      <c r="J40" s="114">
        <v>8</v>
      </c>
      <c r="K40" s="114">
        <v>2</v>
      </c>
      <c r="L40" s="436"/>
      <c r="M40" s="142" t="s">
        <v>564</v>
      </c>
      <c r="N40" s="75"/>
      <c r="O40" s="133"/>
      <c r="P40" s="134" t="str">
        <f>IF(G53=1,"製造 "&amp;F46&amp;" "&amp;#REF!&amp;" 　* ","")</f>
        <v/>
      </c>
      <c r="Q40" s="128"/>
      <c r="X40" t="str">
        <f t="shared" ref="X40:Z40" si="16">+IF($G47="","",B47)</f>
        <v/>
      </c>
      <c r="Y40" t="str">
        <f t="shared" si="16"/>
        <v/>
      </c>
      <c r="Z40" t="str">
        <f t="shared" si="16"/>
        <v/>
      </c>
      <c r="AB40" s="177" t="str">
        <f t="array" ref="AB40">IFERROR(INDEX($X$1:$X130,SMALL(IF(X$1:$X130&lt;&gt;"",ROW($X$1:$X130)),ROW())),"")</f>
        <v/>
      </c>
      <c r="AC40" s="177" t="str">
        <f t="array" ref="AC40">IFERROR(INDEX($Y$1:$Y130,SMALL(IF($Y$1:Y130&lt;&gt;"",ROW($Y$1:$Y130)),ROW())),"")</f>
        <v/>
      </c>
      <c r="AD40" s="177" t="str">
        <f t="array" ref="AD40">IFERROR(INDEX($Z$1:$Z130,SMALL(IF($Z$1:Z130&lt;&gt;"",ROW($Z$1:$Z130)),ROW())),"")</f>
        <v/>
      </c>
    </row>
    <row r="41" spans="1:30" ht="15" customHeight="1" thickBot="1" x14ac:dyDescent="0.2">
      <c r="A41" s="73"/>
      <c r="B41" s="123">
        <v>4</v>
      </c>
      <c r="C41" s="114">
        <v>3</v>
      </c>
      <c r="D41" s="114">
        <v>11</v>
      </c>
      <c r="E41" s="436"/>
      <c r="F41" s="142" t="s">
        <v>521</v>
      </c>
      <c r="G41" s="75"/>
      <c r="H41" s="109"/>
      <c r="I41" s="123">
        <v>4</v>
      </c>
      <c r="J41" s="114">
        <v>8</v>
      </c>
      <c r="K41" s="114">
        <v>3</v>
      </c>
      <c r="L41" s="436"/>
      <c r="M41" s="142" t="s">
        <v>565</v>
      </c>
      <c r="N41" s="75"/>
      <c r="O41" s="133"/>
      <c r="P41" s="134" t="str">
        <f>IF(G54=1,"製造 "&amp;F53&amp;" "&amp;#REF!&amp;" 　* ","")</f>
        <v/>
      </c>
      <c r="Q41" s="166"/>
      <c r="X41" t="str">
        <f t="shared" ref="X41:Z41" si="17">+IF($G48="","",B48)</f>
        <v/>
      </c>
      <c r="Y41" t="str">
        <f t="shared" si="17"/>
        <v/>
      </c>
      <c r="Z41" t="str">
        <f t="shared" si="17"/>
        <v/>
      </c>
      <c r="AB41" s="177" t="str">
        <f t="array" ref="AB41">IFERROR(INDEX($X$1:$X131,SMALL(IF(X$1:$X131&lt;&gt;"",ROW($X$1:$X131)),ROW())),"")</f>
        <v/>
      </c>
      <c r="AC41" s="177" t="str">
        <f t="array" ref="AC41">IFERROR(INDEX($Y$1:$Y131,SMALL(IF($Y$1:Y131&lt;&gt;"",ROW($Y$1:$Y131)),ROW())),"")</f>
        <v/>
      </c>
      <c r="AD41" s="177" t="str">
        <f t="array" ref="AD41">IFERROR(INDEX($Z$1:$Z131,SMALL(IF($Z$1:Z131&lt;&gt;"",ROW($Z$1:$Z131)),ROW())),"")</f>
        <v/>
      </c>
    </row>
    <row r="42" spans="1:30" ht="15" customHeight="1" thickBot="1" x14ac:dyDescent="0.2">
      <c r="A42" s="71"/>
      <c r="B42" s="123">
        <v>4</v>
      </c>
      <c r="C42" s="114">
        <v>3</v>
      </c>
      <c r="D42" s="114">
        <v>12</v>
      </c>
      <c r="E42" s="436"/>
      <c r="F42" s="142" t="s">
        <v>522</v>
      </c>
      <c r="G42" s="75"/>
      <c r="H42" s="109"/>
      <c r="I42" s="123">
        <v>4</v>
      </c>
      <c r="J42" s="114">
        <v>8</v>
      </c>
      <c r="K42" s="114">
        <v>4</v>
      </c>
      <c r="L42" s="436"/>
      <c r="M42" s="142" t="s">
        <v>566</v>
      </c>
      <c r="N42" s="75"/>
      <c r="O42" s="133"/>
      <c r="P42" s="134" t="str">
        <f>IF(G55=1,"製造 "&amp;F54&amp;" "&amp;#REF!&amp;" 　* ","")</f>
        <v/>
      </c>
      <c r="Q42" s="128"/>
      <c r="X42" t="str">
        <f t="shared" ref="X42:Z42" si="18">+IF($G49="","",B49)</f>
        <v/>
      </c>
      <c r="Y42" t="str">
        <f t="shared" si="18"/>
        <v/>
      </c>
      <c r="Z42" t="str">
        <f t="shared" si="18"/>
        <v/>
      </c>
      <c r="AB42" s="177" t="str">
        <f t="array" ref="AB42">IFERROR(INDEX($X$1:$X132,SMALL(IF(X$1:$X132&lt;&gt;"",ROW($X$1:$X132)),ROW())),"")</f>
        <v/>
      </c>
      <c r="AC42" s="177" t="str">
        <f t="array" ref="AC42">IFERROR(INDEX($Y$1:$Y132,SMALL(IF($Y$1:Y132&lt;&gt;"",ROW($Y$1:$Y132)),ROW())),"")</f>
        <v/>
      </c>
      <c r="AD42" s="177" t="str">
        <f t="array" ref="AD42">IFERROR(INDEX($Z$1:$Z132,SMALL(IF($Z$1:Z132&lt;&gt;"",ROW($Z$1:$Z132)),ROW())),"")</f>
        <v/>
      </c>
    </row>
    <row r="43" spans="1:30" ht="15" customHeight="1" thickBot="1" x14ac:dyDescent="0.2">
      <c r="A43" s="71"/>
      <c r="B43" s="123">
        <v>4</v>
      </c>
      <c r="C43" s="114">
        <v>3</v>
      </c>
      <c r="D43" s="114">
        <v>13</v>
      </c>
      <c r="E43" s="436"/>
      <c r="F43" s="142" t="s">
        <v>523</v>
      </c>
      <c r="G43" s="75"/>
      <c r="H43" s="109"/>
      <c r="I43" s="123">
        <v>4</v>
      </c>
      <c r="J43" s="114">
        <v>8</v>
      </c>
      <c r="K43" s="114">
        <v>5</v>
      </c>
      <c r="L43" s="436"/>
      <c r="M43" s="142" t="s">
        <v>567</v>
      </c>
      <c r="N43" s="75"/>
      <c r="O43" s="133"/>
      <c r="P43" s="134" t="str">
        <f>IF(G56=1,"製造 "&amp;F55&amp;" "&amp;#REF!&amp;" 　* ","")</f>
        <v/>
      </c>
      <c r="Q43" s="128"/>
      <c r="X43" t="str">
        <f t="shared" ref="X43:Z43" si="19">+IF($G50="","",B50)</f>
        <v/>
      </c>
      <c r="Y43" t="str">
        <f t="shared" si="19"/>
        <v/>
      </c>
      <c r="Z43" t="str">
        <f t="shared" si="19"/>
        <v/>
      </c>
      <c r="AB43" s="177" t="str">
        <f t="array" ref="AB43">IFERROR(INDEX($X$1:$X133,SMALL(IF(X$1:$X133&lt;&gt;"",ROW($X$1:$X133)),ROW())),"")</f>
        <v/>
      </c>
      <c r="AC43" s="177" t="str">
        <f t="array" ref="AC43">IFERROR(INDEX($Y$1:$Y133,SMALL(IF($Y$1:Y133&lt;&gt;"",ROW($Y$1:$Y133)),ROW())),"")</f>
        <v/>
      </c>
      <c r="AD43" s="177" t="str">
        <f t="array" ref="AD43">IFERROR(INDEX($Z$1:$Z133,SMALL(IF($Z$1:Z133&lt;&gt;"",ROW($Z$1:$Z133)),ROW())),"")</f>
        <v/>
      </c>
    </row>
    <row r="44" spans="1:30" ht="15" customHeight="1" thickBot="1" x14ac:dyDescent="0.2">
      <c r="A44" s="71"/>
      <c r="B44" s="123">
        <v>4</v>
      </c>
      <c r="C44" s="114">
        <v>3</v>
      </c>
      <c r="D44" s="114">
        <v>14</v>
      </c>
      <c r="E44" s="436"/>
      <c r="F44" s="142" t="s">
        <v>443</v>
      </c>
      <c r="G44" s="75"/>
      <c r="H44" s="109"/>
      <c r="I44" s="127">
        <v>4</v>
      </c>
      <c r="J44" s="116">
        <v>8</v>
      </c>
      <c r="K44" s="116">
        <v>6</v>
      </c>
      <c r="L44" s="437"/>
      <c r="M44" s="145" t="s">
        <v>568</v>
      </c>
      <c r="N44" s="75"/>
      <c r="O44" s="133"/>
      <c r="P44" s="134" t="str">
        <f>IF(G57=1,"製造 "&amp;F56&amp;" "&amp;#REF!&amp;" 　* ","")</f>
        <v/>
      </c>
      <c r="Q44" s="128"/>
      <c r="X44" t="str">
        <f t="shared" ref="X44:Z44" si="20">+IF($G51="","",B51)</f>
        <v/>
      </c>
      <c r="Y44" t="str">
        <f t="shared" si="20"/>
        <v/>
      </c>
      <c r="Z44" t="str">
        <f t="shared" si="20"/>
        <v/>
      </c>
      <c r="AB44" s="177" t="str">
        <f t="array" ref="AB44">IFERROR(INDEX($X$1:$X134,SMALL(IF(X$1:$X134&lt;&gt;"",ROW($X$1:$X134)),ROW())),"")</f>
        <v/>
      </c>
      <c r="AC44" s="177" t="str">
        <f t="array" ref="AC44">IFERROR(INDEX($Y$1:$Y134,SMALL(IF($Y$1:Y134&lt;&gt;"",ROW($Y$1:$Y134)),ROW())),"")</f>
        <v/>
      </c>
      <c r="AD44" s="177" t="str">
        <f t="array" ref="AD44">IFERROR(INDEX($Z$1:$Z134,SMALL(IF($Z$1:Z134&lt;&gt;"",ROW($Z$1:$Z134)),ROW())),"")</f>
        <v/>
      </c>
    </row>
    <row r="45" spans="1:30" ht="15" customHeight="1" thickBot="1" x14ac:dyDescent="0.2">
      <c r="A45" s="71"/>
      <c r="B45" s="123">
        <v>4</v>
      </c>
      <c r="C45" s="114">
        <v>3</v>
      </c>
      <c r="D45" s="114">
        <v>15</v>
      </c>
      <c r="E45" s="436"/>
      <c r="F45" s="142" t="s">
        <v>524</v>
      </c>
      <c r="G45" s="75"/>
      <c r="H45" s="109"/>
      <c r="I45" s="122">
        <v>4</v>
      </c>
      <c r="J45" s="118">
        <v>9</v>
      </c>
      <c r="K45" s="118">
        <v>1</v>
      </c>
      <c r="L45" s="435" t="s">
        <v>569</v>
      </c>
      <c r="M45" s="148" t="s">
        <v>570</v>
      </c>
      <c r="N45" s="75"/>
      <c r="O45" s="133"/>
      <c r="P45" s="134" t="str">
        <f>IF(G58=1,"製造 "&amp;F57&amp;" "&amp;#REF!&amp;" 　* ","")</f>
        <v/>
      </c>
      <c r="Q45" s="128"/>
      <c r="X45" t="str">
        <f>+IF($G52="","",B52)</f>
        <v/>
      </c>
      <c r="Y45" t="str">
        <f>+IF($G52="","",C52)</f>
        <v/>
      </c>
      <c r="Z45" t="str">
        <f>+IF($G52="","",D52)</f>
        <v/>
      </c>
      <c r="AB45" s="177" t="str">
        <f t="array" ref="AB45">IFERROR(INDEX($X$1:$X135,SMALL(IF(X$1:$X135&lt;&gt;"",ROW($X$1:$X135)),ROW())),"")</f>
        <v/>
      </c>
      <c r="AC45" s="177" t="str">
        <f t="array" ref="AC45">IFERROR(INDEX($Y$1:$Y135,SMALL(IF($Y$1:Y135&lt;&gt;"",ROW($Y$1:$Y135)),ROW())),"")</f>
        <v/>
      </c>
      <c r="AD45" s="177" t="str">
        <f t="array" ref="AD45">IFERROR(INDEX($Z$1:$Z135,SMALL(IF($Z$1:Z135&lt;&gt;"",ROW($Z$1:$Z135)),ROW())),"")</f>
        <v/>
      </c>
    </row>
    <row r="46" spans="1:30" ht="15" customHeight="1" thickBot="1" x14ac:dyDescent="0.2">
      <c r="A46" s="71"/>
      <c r="B46" s="127">
        <v>4</v>
      </c>
      <c r="C46" s="116">
        <v>3</v>
      </c>
      <c r="D46" s="116">
        <v>16</v>
      </c>
      <c r="E46" s="436"/>
      <c r="F46" s="145" t="s">
        <v>525</v>
      </c>
      <c r="G46" s="75"/>
      <c r="H46" s="109"/>
      <c r="I46" s="123">
        <v>4</v>
      </c>
      <c r="J46" s="114">
        <v>9</v>
      </c>
      <c r="K46" s="114">
        <v>2</v>
      </c>
      <c r="L46" s="436"/>
      <c r="M46" s="142" t="s">
        <v>571</v>
      </c>
      <c r="N46" s="75"/>
      <c r="O46" s="133"/>
      <c r="P46" s="134" t="str">
        <f>IF(G59=1,"製造 "&amp;F58&amp;" "&amp;#REF!&amp;" 　* ","")</f>
        <v/>
      </c>
      <c r="Q46" s="128"/>
      <c r="X46" t="str">
        <f t="shared" ref="X46:Z46" si="21">+IF($G53="","",B53)</f>
        <v/>
      </c>
      <c r="Y46" t="str">
        <f t="shared" si="21"/>
        <v/>
      </c>
      <c r="Z46" t="str">
        <f t="shared" si="21"/>
        <v/>
      </c>
      <c r="AB46" s="177" t="str">
        <f t="array" ref="AB46">IFERROR(INDEX($X$1:$X136,SMALL(IF(X$1:$X136&lt;&gt;"",ROW($X$1:$X136)),ROW())),"")</f>
        <v/>
      </c>
      <c r="AC46" s="177" t="str">
        <f t="array" ref="AC46">IFERROR(INDEX($Y$1:$Y136,SMALL(IF($Y$1:Y136&lt;&gt;"",ROW($Y$1:$Y136)),ROW())),"")</f>
        <v/>
      </c>
      <c r="AD46" s="177" t="str">
        <f t="array" ref="AD46">IFERROR(INDEX($Z$1:$Z136,SMALL(IF($Z$1:Z136&lt;&gt;"",ROW($Z$1:$Z136)),ROW())),"")</f>
        <v/>
      </c>
    </row>
    <row r="47" spans="1:30" ht="15" customHeight="1" thickBot="1" x14ac:dyDescent="0.2">
      <c r="A47" s="73"/>
      <c r="B47" s="123">
        <v>4</v>
      </c>
      <c r="C47" s="123">
        <v>3</v>
      </c>
      <c r="D47" s="114">
        <v>17</v>
      </c>
      <c r="E47" s="436"/>
      <c r="F47" s="223" t="s">
        <v>701</v>
      </c>
      <c r="G47" s="75"/>
      <c r="H47" s="109"/>
      <c r="I47" s="124">
        <v>4</v>
      </c>
      <c r="J47" s="120">
        <v>9</v>
      </c>
      <c r="K47" s="120">
        <v>3</v>
      </c>
      <c r="L47" s="437"/>
      <c r="M47" s="151" t="s">
        <v>572</v>
      </c>
      <c r="N47" s="75"/>
      <c r="O47" s="133"/>
      <c r="P47" s="134" t="str">
        <f>IF(G60=1,"製造 "&amp;F59&amp;" "&amp;#REF!&amp;" 　* ","")</f>
        <v/>
      </c>
      <c r="Q47" s="166"/>
      <c r="X47" t="str">
        <f t="shared" ref="X47:Z47" si="22">+IF($G54="","",B54)</f>
        <v/>
      </c>
      <c r="Y47" t="str">
        <f t="shared" si="22"/>
        <v/>
      </c>
      <c r="Z47" t="str">
        <f t="shared" si="22"/>
        <v/>
      </c>
      <c r="AB47" s="177" t="str">
        <f t="array" ref="AB47">IFERROR(INDEX($X$1:$X137,SMALL(IF(X$1:$X137&lt;&gt;"",ROW($X$1:$X137)),ROW())),"")</f>
        <v/>
      </c>
      <c r="AC47" s="177" t="str">
        <f t="array" ref="AC47">IFERROR(INDEX($Y$1:$Y137,SMALL(IF($Y$1:Y137&lt;&gt;"",ROW($Y$1:$Y137)),ROW())),"")</f>
        <v/>
      </c>
      <c r="AD47" s="177" t="str">
        <f t="array" ref="AD47">IFERROR(INDEX($Z$1:$Z137,SMALL(IF($Z$1:Z137&lt;&gt;"",ROW($Z$1:$Z137)),ROW())),"")</f>
        <v/>
      </c>
    </row>
    <row r="48" spans="1:30" ht="15" customHeight="1" thickBot="1" x14ac:dyDescent="0.2">
      <c r="A48" s="71"/>
      <c r="B48" s="127">
        <v>4</v>
      </c>
      <c r="C48" s="123">
        <v>3</v>
      </c>
      <c r="D48" s="114">
        <v>18</v>
      </c>
      <c r="E48" s="436"/>
      <c r="F48" s="223" t="s">
        <v>702</v>
      </c>
      <c r="G48" s="75"/>
      <c r="H48" s="109"/>
      <c r="I48" s="122">
        <v>4</v>
      </c>
      <c r="J48" s="176">
        <v>10</v>
      </c>
      <c r="K48" s="118">
        <v>1</v>
      </c>
      <c r="L48" s="435" t="s">
        <v>573</v>
      </c>
      <c r="M48" s="148" t="s">
        <v>574</v>
      </c>
      <c r="N48" s="75"/>
      <c r="O48" s="133"/>
      <c r="P48" s="134" t="str">
        <f>IF(N11=1,"製造 "&amp;F60&amp;" "&amp;#REF!&amp;" 　* ","")</f>
        <v/>
      </c>
      <c r="Q48" s="128"/>
      <c r="X48" t="str">
        <f t="shared" ref="X48:Z48" si="23">+IF($G55="","",B55)</f>
        <v/>
      </c>
      <c r="Y48" t="str">
        <f t="shared" si="23"/>
        <v/>
      </c>
      <c r="Z48" t="str">
        <f t="shared" si="23"/>
        <v/>
      </c>
      <c r="AB48" s="177" t="str">
        <f t="array" ref="AB48">IFERROR(INDEX($X$1:$X138,SMALL(IF(X$1:$X138&lt;&gt;"",ROW($X$1:$X138)),ROW())),"")</f>
        <v/>
      </c>
      <c r="AC48" s="177" t="str">
        <f t="array" ref="AC48">IFERROR(INDEX($Y$1:$Y138,SMALL(IF($Y$1:Y138&lt;&gt;"",ROW($Y$1:$Y138)),ROW())),"")</f>
        <v/>
      </c>
      <c r="AD48" s="177" t="str">
        <f t="array" ref="AD48">IFERROR(INDEX($Z$1:$Z138,SMALL(IF($Z$1:Z138&lt;&gt;"",ROW($Z$1:$Z138)),ROW())),"")</f>
        <v/>
      </c>
    </row>
    <row r="49" spans="1:30" ht="15" customHeight="1" thickBot="1" x14ac:dyDescent="0.2">
      <c r="A49" s="71"/>
      <c r="B49" s="123">
        <v>4</v>
      </c>
      <c r="C49" s="123">
        <v>3</v>
      </c>
      <c r="D49" s="114">
        <v>19</v>
      </c>
      <c r="E49" s="436"/>
      <c r="F49" s="223" t="s">
        <v>703</v>
      </c>
      <c r="G49" s="75"/>
      <c r="H49" s="109"/>
      <c r="I49" s="123">
        <v>4</v>
      </c>
      <c r="J49" s="123">
        <v>10</v>
      </c>
      <c r="K49" s="114">
        <v>2</v>
      </c>
      <c r="L49" s="436"/>
      <c r="M49" s="142" t="s">
        <v>575</v>
      </c>
      <c r="N49" s="75"/>
      <c r="O49" s="133"/>
      <c r="P49" s="134" t="str">
        <f>IF(N12=1,"製造 "&amp;M11&amp;" "&amp;#REF!&amp;" 　* ","")</f>
        <v/>
      </c>
      <c r="Q49" s="128"/>
      <c r="X49" t="str">
        <f t="shared" ref="X49:Z49" si="24">+IF($G56="","",B56)</f>
        <v/>
      </c>
      <c r="Y49" t="str">
        <f t="shared" si="24"/>
        <v/>
      </c>
      <c r="Z49" t="str">
        <f t="shared" si="24"/>
        <v/>
      </c>
      <c r="AB49" s="177" t="str">
        <f t="array" ref="AB49">IFERROR(INDEX($X$1:$X139,SMALL(IF(X$1:$X139&lt;&gt;"",ROW($X$1:$X139)),ROW())),"")</f>
        <v/>
      </c>
      <c r="AC49" s="177" t="str">
        <f t="array" ref="AC49">IFERROR(INDEX($Y$1:$Y139,SMALL(IF($Y$1:Y139&lt;&gt;"",ROW($Y$1:$Y139)),ROW())),"")</f>
        <v/>
      </c>
      <c r="AD49" s="177" t="str">
        <f t="array" ref="AD49">IFERROR(INDEX($Z$1:$Z139,SMALL(IF($Z$1:Z139&lt;&gt;"",ROW($Z$1:$Z139)),ROW())),"")</f>
        <v/>
      </c>
    </row>
    <row r="50" spans="1:30" ht="15" customHeight="1" thickBot="1" x14ac:dyDescent="0.2">
      <c r="A50" s="71"/>
      <c r="B50" s="127">
        <v>4</v>
      </c>
      <c r="C50" s="123">
        <v>3</v>
      </c>
      <c r="D50" s="114">
        <v>20</v>
      </c>
      <c r="E50" s="436"/>
      <c r="F50" s="223" t="s">
        <v>704</v>
      </c>
      <c r="G50" s="75"/>
      <c r="H50" s="109"/>
      <c r="I50" s="123">
        <v>4</v>
      </c>
      <c r="J50" s="123">
        <v>10</v>
      </c>
      <c r="K50" s="114">
        <v>3</v>
      </c>
      <c r="L50" s="436"/>
      <c r="M50" s="142" t="s">
        <v>576</v>
      </c>
      <c r="N50" s="75"/>
      <c r="O50" s="133"/>
      <c r="P50" s="134" t="str">
        <f>IF(N13=1,"製造 "&amp;M12&amp;" "&amp;#REF!&amp;" 　* ","")</f>
        <v/>
      </c>
      <c r="Q50" s="128"/>
      <c r="X50" t="str">
        <f t="shared" ref="X50:Z50" si="25">+IF($G57="","",B57)</f>
        <v/>
      </c>
      <c r="Y50" t="str">
        <f t="shared" si="25"/>
        <v/>
      </c>
      <c r="Z50" t="str">
        <f t="shared" si="25"/>
        <v/>
      </c>
      <c r="AB50" s="177" t="str">
        <f t="array" ref="AB50">IFERROR(INDEX($X$1:$X140,SMALL(IF(X$1:$X140&lt;&gt;"",ROW($X$1:$X140)),ROW())),"")</f>
        <v/>
      </c>
      <c r="AC50" s="177" t="str">
        <f t="array" ref="AC50">IFERROR(INDEX($Y$1:$Y140,SMALL(IF($Y$1:Y140&lt;&gt;"",ROW($Y$1:$Y140)),ROW())),"")</f>
        <v/>
      </c>
      <c r="AD50" s="177" t="str">
        <f t="array" ref="AD50">IFERROR(INDEX($Z$1:$Z140,SMALL(IF($Z$1:Z140&lt;&gt;"",ROW($Z$1:$Z140)),ROW())),"")</f>
        <v/>
      </c>
    </row>
    <row r="51" spans="1:30" ht="15" customHeight="1" thickBot="1" x14ac:dyDescent="0.2">
      <c r="A51" s="71"/>
      <c r="B51" s="123">
        <v>4</v>
      </c>
      <c r="C51" s="123">
        <v>3</v>
      </c>
      <c r="D51" s="114">
        <v>21</v>
      </c>
      <c r="E51" s="436"/>
      <c r="F51" s="223" t="s">
        <v>705</v>
      </c>
      <c r="G51" s="75"/>
      <c r="H51" s="109"/>
      <c r="I51" s="123">
        <v>4</v>
      </c>
      <c r="J51" s="127">
        <v>10</v>
      </c>
      <c r="K51" s="114">
        <v>4</v>
      </c>
      <c r="L51" s="436"/>
      <c r="M51" s="142" t="s">
        <v>577</v>
      </c>
      <c r="N51" s="75"/>
      <c r="O51" s="133"/>
      <c r="P51" s="134" t="str">
        <f>IF(N14=1,"製造 "&amp;M13&amp;" "&amp;#REF!&amp;" 　* ","")</f>
        <v/>
      </c>
      <c r="Q51" s="128"/>
      <c r="X51" t="str">
        <f t="shared" ref="X51:Z51" si="26">+IF($G58="","",B58)</f>
        <v/>
      </c>
      <c r="Y51" t="str">
        <f t="shared" si="26"/>
        <v/>
      </c>
      <c r="Z51" t="str">
        <f t="shared" si="26"/>
        <v/>
      </c>
      <c r="AB51" s="177" t="str">
        <f t="array" ref="AB51">IFERROR(INDEX($X$1:$X141,SMALL(IF(X$1:$X141&lt;&gt;"",ROW($X$1:$X141)),ROW())),"")</f>
        <v/>
      </c>
      <c r="AC51" s="177" t="str">
        <f t="array" ref="AC51">IFERROR(INDEX($Y$1:$Y141,SMALL(IF($Y$1:Y141&lt;&gt;"",ROW($Y$1:$Y141)),ROW())),"")</f>
        <v/>
      </c>
      <c r="AD51" s="177" t="str">
        <f t="array" ref="AD51">IFERROR(INDEX($Z$1:$Z141,SMALL(IF($Z$1:Z141&lt;&gt;"",ROW($Z$1:$Z141)),ROW())),"")</f>
        <v/>
      </c>
    </row>
    <row r="52" spans="1:30" ht="15" customHeight="1" thickBot="1" x14ac:dyDescent="0.2">
      <c r="A52" s="71"/>
      <c r="B52" s="127">
        <v>4</v>
      </c>
      <c r="C52" s="124">
        <v>3</v>
      </c>
      <c r="D52" s="120">
        <v>22</v>
      </c>
      <c r="E52" s="437"/>
      <c r="F52" s="224" t="s">
        <v>706</v>
      </c>
      <c r="G52" s="75"/>
      <c r="H52" s="109"/>
      <c r="I52" s="123">
        <v>4</v>
      </c>
      <c r="J52" s="123">
        <v>10</v>
      </c>
      <c r="K52" s="114">
        <v>5</v>
      </c>
      <c r="L52" s="436"/>
      <c r="M52" s="142" t="s">
        <v>578</v>
      </c>
      <c r="N52" s="75"/>
      <c r="O52" s="133"/>
      <c r="P52" s="134" t="str">
        <f>IF(N15=1,"製造 "&amp;M14&amp;" "&amp;#REF!&amp;" 　* ","")</f>
        <v/>
      </c>
      <c r="Q52" s="128"/>
      <c r="X52" t="str">
        <f t="shared" ref="X52:Z52" si="27">+IF($G59="","",B59)</f>
        <v/>
      </c>
      <c r="Y52" t="str">
        <f t="shared" si="27"/>
        <v/>
      </c>
      <c r="Z52" t="str">
        <f t="shared" si="27"/>
        <v/>
      </c>
      <c r="AB52" s="177" t="str">
        <f t="array" ref="AB52">IFERROR(INDEX($X$1:$X142,SMALL(IF(X$1:$X142&lt;&gt;"",ROW($X$1:$X142)),ROW())),"")</f>
        <v/>
      </c>
      <c r="AC52" s="177" t="str">
        <f t="array" ref="AC52">IFERROR(INDEX($Y$1:$Y142,SMALL(IF($Y$1:Y142&lt;&gt;"",ROW($Y$1:$Y142)),ROW())),"")</f>
        <v/>
      </c>
      <c r="AD52" s="177" t="str">
        <f t="array" ref="AD52">IFERROR(INDEX($Z$1:$Z142,SMALL(IF($Z$1:Z142&lt;&gt;"",ROW($Z$1:$Z142)),ROW())),"")</f>
        <v/>
      </c>
    </row>
    <row r="53" spans="1:30" ht="15" customHeight="1" thickBot="1" x14ac:dyDescent="0.2">
      <c r="A53" s="73"/>
      <c r="B53" s="122">
        <v>4</v>
      </c>
      <c r="C53" s="118">
        <v>4</v>
      </c>
      <c r="D53" s="118">
        <v>1</v>
      </c>
      <c r="E53" s="435" t="s">
        <v>526</v>
      </c>
      <c r="F53" s="148" t="s">
        <v>527</v>
      </c>
      <c r="G53" s="75"/>
      <c r="H53" s="109"/>
      <c r="I53" s="127">
        <v>4</v>
      </c>
      <c r="J53" s="116">
        <v>10</v>
      </c>
      <c r="K53" s="116">
        <v>6</v>
      </c>
      <c r="L53" s="436"/>
      <c r="M53" s="145" t="s">
        <v>579</v>
      </c>
      <c r="N53" s="75"/>
      <c r="O53" s="133"/>
      <c r="P53" s="134" t="str">
        <f>IF(N16=1,"製造 "&amp;M15&amp;" "&amp;#REF!&amp;" 　* ","")</f>
        <v/>
      </c>
      <c r="Q53" s="166"/>
      <c r="X53" t="str">
        <f t="shared" ref="X53:Z53" si="28">+IF($G60="","",B60)</f>
        <v/>
      </c>
      <c r="Y53" t="str">
        <f t="shared" si="28"/>
        <v/>
      </c>
      <c r="Z53" t="str">
        <f t="shared" si="28"/>
        <v/>
      </c>
      <c r="AB53" s="177" t="str">
        <f t="array" ref="AB53">IFERROR(INDEX($X$1:$X143,SMALL(IF(X$1:$X143&lt;&gt;"",ROW($X$1:$X143)),ROW())),"")</f>
        <v/>
      </c>
      <c r="AC53" s="177" t="str">
        <f t="array" ref="AC53">IFERROR(INDEX($Y$1:$Y143,SMALL(IF($Y$1:Y143&lt;&gt;"",ROW($Y$1:$Y143)),ROW())),"")</f>
        <v/>
      </c>
      <c r="AD53" s="177" t="str">
        <f t="array" ref="AD53">IFERROR(INDEX($Z$1:$Z143,SMALL(IF($Z$1:Z143&lt;&gt;"",ROW($Z$1:$Z143)),ROW())),"")</f>
        <v/>
      </c>
    </row>
    <row r="54" spans="1:30" ht="15" customHeight="1" thickBot="1" x14ac:dyDescent="0.2">
      <c r="A54" s="71"/>
      <c r="B54" s="123">
        <v>4</v>
      </c>
      <c r="C54" s="114">
        <v>4</v>
      </c>
      <c r="D54" s="114">
        <v>2</v>
      </c>
      <c r="E54" s="436"/>
      <c r="F54" s="142" t="s">
        <v>528</v>
      </c>
      <c r="G54" s="75"/>
      <c r="H54" s="109"/>
      <c r="I54" s="123">
        <v>4</v>
      </c>
      <c r="J54" s="123">
        <v>10</v>
      </c>
      <c r="K54" s="114">
        <v>7</v>
      </c>
      <c r="L54" s="436"/>
      <c r="M54" s="223" t="s">
        <v>718</v>
      </c>
      <c r="N54" s="75"/>
      <c r="O54" s="133"/>
      <c r="P54" s="134" t="str">
        <f>IF(N18=1,"製造 "&amp;M16&amp;" "&amp;#REF!&amp;" 　* ","")</f>
        <v/>
      </c>
      <c r="Q54" s="128"/>
      <c r="X54" t="str">
        <f t="shared" ref="X54:Z54" si="29">+IF($G61="","",B61)</f>
        <v/>
      </c>
      <c r="Y54" t="str">
        <f t="shared" si="29"/>
        <v/>
      </c>
      <c r="Z54" t="str">
        <f t="shared" si="29"/>
        <v/>
      </c>
      <c r="AB54" s="177" t="str">
        <f t="array" ref="AB54">IFERROR(INDEX($X$1:$X144,SMALL(IF(X$1:$X144&lt;&gt;"",ROW($X$1:$X144)),ROW())),"")</f>
        <v/>
      </c>
      <c r="AC54" s="177" t="str">
        <f t="array" ref="AC54">IFERROR(INDEX($Y$1:$Y144,SMALL(IF($Y$1:Y144&lt;&gt;"",ROW($Y$1:$Y144)),ROW())),"")</f>
        <v/>
      </c>
      <c r="AD54" s="177" t="str">
        <f t="array" ref="AD54">IFERROR(INDEX($Z$1:$Z144,SMALL(IF($Z$1:Z144&lt;&gt;"",ROW($Z$1:$Z144)),ROW())),"")</f>
        <v/>
      </c>
    </row>
    <row r="55" spans="1:30" ht="15" customHeight="1" thickBot="1" x14ac:dyDescent="0.2">
      <c r="A55" s="71"/>
      <c r="B55" s="123">
        <v>4</v>
      </c>
      <c r="C55" s="114">
        <v>4</v>
      </c>
      <c r="D55" s="114">
        <v>3</v>
      </c>
      <c r="E55" s="436"/>
      <c r="F55" s="142" t="s">
        <v>529</v>
      </c>
      <c r="G55" s="75"/>
      <c r="H55" s="109"/>
      <c r="I55" s="124">
        <v>4</v>
      </c>
      <c r="J55" s="120">
        <v>10</v>
      </c>
      <c r="K55" s="120">
        <v>8</v>
      </c>
      <c r="L55" s="437"/>
      <c r="M55" s="224" t="s">
        <v>719</v>
      </c>
      <c r="N55" s="75"/>
      <c r="O55" s="133"/>
      <c r="P55" s="134" t="str">
        <f>IF(N19=1,"製造 "&amp;M18&amp;" "&amp;#REF!&amp;" 　* ","")</f>
        <v/>
      </c>
      <c r="Q55" s="128"/>
      <c r="X55" t="str">
        <f>+IF($G62="","",B62)</f>
        <v/>
      </c>
      <c r="Y55" t="str">
        <f>+IF($G62="","",C62)</f>
        <v/>
      </c>
      <c r="Z55" t="str">
        <f>+IF($G62="","",D62)</f>
        <v/>
      </c>
      <c r="AB55" s="177" t="str">
        <f t="array" ref="AB55">IFERROR(INDEX($X$1:$X145,SMALL(IF(X$1:$X145&lt;&gt;"",ROW($X$1:$X145)),ROW())),"")</f>
        <v/>
      </c>
      <c r="AC55" s="177" t="str">
        <f t="array" ref="AC55">IFERROR(INDEX($Y$1:$Y145,SMALL(IF($Y$1:Y145&lt;&gt;"",ROW($Y$1:$Y145)),ROW())),"")</f>
        <v/>
      </c>
      <c r="AD55" s="177" t="str">
        <f t="array" ref="AD55">IFERROR(INDEX($Z$1:$Z145,SMALL(IF($Z$1:Z145&lt;&gt;"",ROW($Z$1:$Z145)),ROW())),"")</f>
        <v/>
      </c>
    </row>
    <row r="56" spans="1:30" ht="15" customHeight="1" thickBot="1" x14ac:dyDescent="0.2">
      <c r="A56" s="71"/>
      <c r="B56" s="123">
        <v>4</v>
      </c>
      <c r="C56" s="114">
        <v>4</v>
      </c>
      <c r="D56" s="114">
        <v>4</v>
      </c>
      <c r="E56" s="436"/>
      <c r="F56" s="142" t="s">
        <v>530</v>
      </c>
      <c r="G56" s="75"/>
      <c r="H56" s="109"/>
      <c r="I56" s="146">
        <v>4</v>
      </c>
      <c r="J56" s="146">
        <v>11</v>
      </c>
      <c r="K56" s="146">
        <v>1</v>
      </c>
      <c r="L56" s="435" t="s">
        <v>720</v>
      </c>
      <c r="M56" s="226" t="s">
        <v>721</v>
      </c>
      <c r="N56" s="75"/>
      <c r="O56" s="133"/>
      <c r="P56" s="134" t="str">
        <f>IF(N20=1,"製造 "&amp;M19&amp;" "&amp;#REF!&amp;" 　* ","")</f>
        <v/>
      </c>
      <c r="Q56" s="128"/>
      <c r="X56" t="str">
        <f t="shared" ref="X56:X59" si="30">+IF($G63="","",B63)</f>
        <v/>
      </c>
      <c r="Y56" t="str">
        <f t="shared" ref="Y56:Y59" si="31">+IF($G63="","",C63)</f>
        <v/>
      </c>
      <c r="Z56" t="str">
        <f t="shared" ref="Z56:Z59" si="32">+IF($G63="","",D63)</f>
        <v/>
      </c>
      <c r="AB56" s="177" t="str">
        <f t="array" ref="AB56">IFERROR(INDEX($X$1:$X146,SMALL(IF(X$1:$X146&lt;&gt;"",ROW($X$1:$X146)),ROW())),"")</f>
        <v/>
      </c>
      <c r="AC56" s="177" t="str">
        <f t="array" ref="AC56">IFERROR(INDEX($Y$1:$Y146,SMALL(IF($Y$1:Y146&lt;&gt;"",ROW($Y$1:$Y146)),ROW())),"")</f>
        <v/>
      </c>
      <c r="AD56" s="177" t="str">
        <f t="array" ref="AD56">IFERROR(INDEX($Z$1:$Z146,SMALL(IF($Z$1:Z146&lt;&gt;"",ROW($Z$1:$Z146)),ROW())),"")</f>
        <v/>
      </c>
    </row>
    <row r="57" spans="1:30" ht="15" customHeight="1" thickBot="1" x14ac:dyDescent="0.2">
      <c r="A57" s="71"/>
      <c r="B57" s="123">
        <v>4</v>
      </c>
      <c r="C57" s="114">
        <v>4</v>
      </c>
      <c r="D57" s="114">
        <v>5</v>
      </c>
      <c r="E57" s="436"/>
      <c r="F57" s="142" t="s">
        <v>531</v>
      </c>
      <c r="G57" s="75"/>
      <c r="H57" s="109"/>
      <c r="I57" s="140">
        <v>4</v>
      </c>
      <c r="J57" s="140">
        <v>11</v>
      </c>
      <c r="K57" s="140">
        <v>2</v>
      </c>
      <c r="L57" s="436"/>
      <c r="M57" s="223" t="s">
        <v>722</v>
      </c>
      <c r="N57" s="75"/>
      <c r="O57" s="133"/>
      <c r="P57" s="134" t="str">
        <f>IF(N21=1,"製造 "&amp;M20&amp;" "&amp;#REF!&amp;" 　* ","")</f>
        <v/>
      </c>
      <c r="Q57" s="128"/>
      <c r="X57" t="str">
        <f t="shared" si="30"/>
        <v/>
      </c>
      <c r="Y57" t="str">
        <f t="shared" si="31"/>
        <v/>
      </c>
      <c r="Z57" t="str">
        <f t="shared" si="32"/>
        <v/>
      </c>
      <c r="AB57" s="177" t="str">
        <f t="array" ref="AB57">IFERROR(INDEX($X$1:$X147,SMALL(IF(X$1:$X147&lt;&gt;"",ROW($X$1:$X147)),ROW())),"")</f>
        <v/>
      </c>
      <c r="AC57" s="177" t="str">
        <f t="array" ref="AC57">IFERROR(INDEX($Y$1:$Y147,SMALL(IF($Y$1:Y147&lt;&gt;"",ROW($Y$1:$Y147)),ROW())),"")</f>
        <v/>
      </c>
      <c r="AD57" s="177" t="str">
        <f t="array" ref="AD57">IFERROR(INDEX($Z$1:$Z147,SMALL(IF($Z$1:Z147&lt;&gt;"",ROW($Z$1:$Z147)),ROW())),"")</f>
        <v/>
      </c>
    </row>
    <row r="58" spans="1:30" ht="15" customHeight="1" thickBot="1" x14ac:dyDescent="0.2">
      <c r="A58" s="71"/>
      <c r="B58" s="123">
        <v>4</v>
      </c>
      <c r="C58" s="114">
        <v>4</v>
      </c>
      <c r="D58" s="114">
        <v>6</v>
      </c>
      <c r="E58" s="436"/>
      <c r="F58" s="142" t="s">
        <v>532</v>
      </c>
      <c r="G58" s="75"/>
      <c r="H58" s="109"/>
      <c r="I58" s="140">
        <v>4</v>
      </c>
      <c r="J58" s="140">
        <v>11</v>
      </c>
      <c r="K58" s="140">
        <v>3</v>
      </c>
      <c r="L58" s="436"/>
      <c r="M58" s="223" t="s">
        <v>723</v>
      </c>
      <c r="N58" s="75"/>
      <c r="O58" s="133"/>
      <c r="P58" s="134" t="str">
        <f>IF(N22=1,"製造 "&amp;M21&amp;" "&amp;#REF!&amp;" 　* ","")</f>
        <v/>
      </c>
      <c r="Q58" s="128"/>
      <c r="X58" t="str">
        <f t="shared" si="30"/>
        <v/>
      </c>
      <c r="Y58" t="str">
        <f t="shared" si="31"/>
        <v/>
      </c>
      <c r="Z58" t="str">
        <f t="shared" si="32"/>
        <v/>
      </c>
      <c r="AB58" s="177" t="str">
        <f t="array" ref="AB58">IFERROR(INDEX($X$1:$X148,SMALL(IF(X$1:$X148&lt;&gt;"",ROW($X$1:$X148)),ROW())),"")</f>
        <v/>
      </c>
      <c r="AC58" s="177" t="str">
        <f t="array" ref="AC58">IFERROR(INDEX($Y$1:$Y148,SMALL(IF($Y$1:Y148&lt;&gt;"",ROW($Y$1:$Y148)),ROW())),"")</f>
        <v/>
      </c>
      <c r="AD58" s="177" t="str">
        <f t="array" ref="AD58">IFERROR(INDEX($Z$1:$Z148,SMALL(IF($Z$1:Z148&lt;&gt;"",ROW($Z$1:$Z148)),ROW())),"")</f>
        <v/>
      </c>
    </row>
    <row r="59" spans="1:30" ht="15" customHeight="1" thickBot="1" x14ac:dyDescent="0.2">
      <c r="A59" s="73"/>
      <c r="B59" s="123">
        <v>4</v>
      </c>
      <c r="C59" s="114">
        <v>4</v>
      </c>
      <c r="D59" s="114">
        <v>7</v>
      </c>
      <c r="E59" s="436"/>
      <c r="F59" s="142" t="s">
        <v>533</v>
      </c>
      <c r="G59" s="75"/>
      <c r="H59" s="109"/>
      <c r="I59" s="140">
        <v>4</v>
      </c>
      <c r="J59" s="140">
        <v>11</v>
      </c>
      <c r="K59" s="140">
        <v>4</v>
      </c>
      <c r="L59" s="436"/>
      <c r="M59" s="223" t="s">
        <v>724</v>
      </c>
      <c r="N59" s="75"/>
      <c r="O59" s="133"/>
      <c r="P59" s="134" t="str">
        <f>IF(N23=1,"製造 "&amp;M22&amp;" "&amp;#REF!&amp;" 　* ","")</f>
        <v/>
      </c>
      <c r="Q59" s="166"/>
      <c r="X59" t="str">
        <f t="shared" si="30"/>
        <v/>
      </c>
      <c r="Y59" t="str">
        <f t="shared" si="31"/>
        <v/>
      </c>
      <c r="Z59" t="str">
        <f t="shared" si="32"/>
        <v/>
      </c>
      <c r="AB59" s="177" t="str">
        <f t="array" ref="AB59">IFERROR(INDEX($X$1:$X149,SMALL(IF(X$1:$X149&lt;&gt;"",ROW($X$1:$X149)),ROW())),"")</f>
        <v/>
      </c>
      <c r="AC59" s="177" t="str">
        <f t="array" ref="AC59">IFERROR(INDEX($Y$1:$Y149,SMALL(IF($Y$1:Y149&lt;&gt;"",ROW($Y$1:$Y149)),ROW())),"")</f>
        <v/>
      </c>
      <c r="AD59" s="177" t="str">
        <f t="array" ref="AD59">IFERROR(INDEX($Z$1:$Z149,SMALL(IF($Z$1:Z149&lt;&gt;"",ROW($Z$1:$Z149)),ROW())),"")</f>
        <v/>
      </c>
    </row>
    <row r="60" spans="1:30" ht="15" customHeight="1" thickBot="1" x14ac:dyDescent="0.2">
      <c r="A60" s="71"/>
      <c r="B60" s="123">
        <v>4</v>
      </c>
      <c r="C60" s="114">
        <v>4</v>
      </c>
      <c r="D60" s="114">
        <v>8</v>
      </c>
      <c r="E60" s="436"/>
      <c r="F60" s="142" t="s">
        <v>534</v>
      </c>
      <c r="G60" s="75"/>
      <c r="H60" s="109"/>
      <c r="I60" s="140">
        <v>4</v>
      </c>
      <c r="J60" s="140">
        <v>11</v>
      </c>
      <c r="K60" s="140">
        <v>5</v>
      </c>
      <c r="L60" s="436"/>
      <c r="M60" s="223" t="s">
        <v>725</v>
      </c>
      <c r="N60" s="75"/>
      <c r="O60" s="133"/>
      <c r="P60" s="134" t="str">
        <f>IF(N24=1,"製造 "&amp;M23&amp;" "&amp;#REF!&amp;" 　* ","")</f>
        <v/>
      </c>
      <c r="Q60" s="128"/>
      <c r="X60" t="str">
        <f>+IF($G67="","",B67)</f>
        <v/>
      </c>
      <c r="Y60" t="str">
        <f>+IF($G67="","",C67)</f>
        <v/>
      </c>
      <c r="Z60" t="str">
        <f>+IF($G67="","",D67)</f>
        <v/>
      </c>
      <c r="AB60" s="177" t="str">
        <f t="array" ref="AB60">IFERROR(INDEX($X$1:$X150,SMALL(IF(X$1:$X150&lt;&gt;"",ROW($X$1:$X150)),ROW())),"")</f>
        <v/>
      </c>
      <c r="AC60" s="177" t="str">
        <f t="array" ref="AC60">IFERROR(INDEX($Y$1:$Y150,SMALL(IF($Y$1:Y150&lt;&gt;"",ROW($Y$1:$Y150)),ROW())),"")</f>
        <v/>
      </c>
      <c r="AD60" s="177" t="str">
        <f t="array" ref="AD60">IFERROR(INDEX($Z$1:$Z150,SMALL(IF($Z$1:Z150&lt;&gt;"",ROW($Z$1:$Z150)),ROW())),"")</f>
        <v/>
      </c>
    </row>
    <row r="61" spans="1:30" ht="15" customHeight="1" thickBot="1" x14ac:dyDescent="0.2">
      <c r="A61" s="71"/>
      <c r="B61" s="218">
        <v>4</v>
      </c>
      <c r="C61" s="219">
        <v>4</v>
      </c>
      <c r="D61" s="114">
        <v>9</v>
      </c>
      <c r="E61" s="436"/>
      <c r="F61" s="157" t="s">
        <v>707</v>
      </c>
      <c r="G61" s="75"/>
      <c r="H61" s="109"/>
      <c r="I61" s="140">
        <v>4</v>
      </c>
      <c r="J61" s="140">
        <v>11</v>
      </c>
      <c r="K61" s="140">
        <v>6</v>
      </c>
      <c r="L61" s="436"/>
      <c r="M61" s="223" t="s">
        <v>726</v>
      </c>
      <c r="N61" s="75"/>
      <c r="O61" s="133"/>
      <c r="P61" s="134" t="str">
        <f>IF(N25=1,"製造 "&amp;M24&amp;" "&amp;#REF!&amp;" 　* ","")</f>
        <v/>
      </c>
      <c r="Q61" s="128"/>
      <c r="X61" t="str">
        <f t="shared" ref="X61" si="33">+IF($G68="","",B68)</f>
        <v/>
      </c>
      <c r="Y61" t="str">
        <f t="shared" ref="Y61" si="34">+IF($G68="","",C68)</f>
        <v/>
      </c>
      <c r="Z61" t="str">
        <f t="shared" ref="Z61" si="35">+IF($G68="","",D68)</f>
        <v/>
      </c>
      <c r="AB61" s="177" t="str">
        <f t="array" ref="AB61">IFERROR(INDEX($X$1:$X151,SMALL(IF(X$1:$X151&lt;&gt;"",ROW($X$1:$X151)),ROW())),"")</f>
        <v/>
      </c>
      <c r="AC61" s="177" t="str">
        <f t="array" ref="AC61">IFERROR(INDEX($Y$1:$Y151,SMALL(IF($Y$1:Y151&lt;&gt;"",ROW($Y$1:$Y151)),ROW())),"")</f>
        <v/>
      </c>
      <c r="AD61" s="177" t="str">
        <f t="array" ref="AD61">IFERROR(INDEX($Z$1:$Z151,SMALL(IF($Z$1:Z151&lt;&gt;"",ROW($Z$1:$Z151)),ROW())),"")</f>
        <v/>
      </c>
    </row>
    <row r="62" spans="1:30" ht="15" customHeight="1" thickBot="1" x14ac:dyDescent="0.2">
      <c r="A62" s="71"/>
      <c r="B62" s="218">
        <v>4</v>
      </c>
      <c r="C62" s="219">
        <v>4</v>
      </c>
      <c r="D62" s="114">
        <v>10</v>
      </c>
      <c r="E62" s="436"/>
      <c r="F62" s="157" t="s">
        <v>708</v>
      </c>
      <c r="G62" s="75"/>
      <c r="H62" s="109"/>
      <c r="I62" s="140">
        <v>4</v>
      </c>
      <c r="J62" s="140">
        <v>11</v>
      </c>
      <c r="K62" s="140">
        <v>7</v>
      </c>
      <c r="L62" s="436"/>
      <c r="M62" s="223" t="s">
        <v>727</v>
      </c>
      <c r="N62" s="75"/>
      <c r="O62" s="133"/>
      <c r="P62" s="134" t="str">
        <f>IF(N26=1,"製造 "&amp;M25&amp;" "&amp;#REF!&amp;" 　* ","")</f>
        <v/>
      </c>
      <c r="Q62" s="128"/>
      <c r="X62" t="str">
        <f>+IF($N11="","",I11)</f>
        <v/>
      </c>
      <c r="Y62" t="str">
        <f t="shared" ref="Y62:Z62" si="36">+IF($N11="","",J11)</f>
        <v/>
      </c>
      <c r="Z62" t="str">
        <f t="shared" si="36"/>
        <v/>
      </c>
      <c r="AB62" s="177" t="str">
        <f t="array" ref="AB62">IFERROR(INDEX($X$1:$X152,SMALL(IF(X$1:$X152&lt;&gt;"",ROW($X$1:$X152)),ROW())),"")</f>
        <v/>
      </c>
      <c r="AC62" s="177" t="str">
        <f t="array" ref="AC62">IFERROR(INDEX($Y$1:$Y152,SMALL(IF($Y$1:Y152&lt;&gt;"",ROW($Y$1:$Y152)),ROW())),"")</f>
        <v/>
      </c>
      <c r="AD62" s="177" t="str">
        <f t="array" ref="AD62">IFERROR(INDEX($Z$1:$Z152,SMALL(IF($Z$1:Z152&lt;&gt;"",ROW($Z$1:$Z152)),ROW())),"")</f>
        <v/>
      </c>
    </row>
    <row r="63" spans="1:30" ht="15" customHeight="1" thickBot="1" x14ac:dyDescent="0.2">
      <c r="A63" s="71"/>
      <c r="B63" s="218">
        <v>4</v>
      </c>
      <c r="C63" s="219">
        <v>4</v>
      </c>
      <c r="D63" s="114">
        <v>11</v>
      </c>
      <c r="E63" s="436"/>
      <c r="F63" s="157" t="s">
        <v>709</v>
      </c>
      <c r="G63" s="75"/>
      <c r="H63" s="109"/>
      <c r="I63" s="140">
        <v>4</v>
      </c>
      <c r="J63" s="140">
        <v>11</v>
      </c>
      <c r="K63" s="140">
        <v>8</v>
      </c>
      <c r="L63" s="436"/>
      <c r="M63" s="223" t="s">
        <v>728</v>
      </c>
      <c r="N63" s="75"/>
      <c r="O63" s="133"/>
      <c r="P63" s="134" t="str">
        <f>IF(N27=1,"製造 "&amp;M26&amp;" "&amp;#REF!&amp;" 　* ","")</f>
        <v/>
      </c>
      <c r="Q63" s="128"/>
      <c r="X63" t="str">
        <f t="shared" ref="X63:X66" si="37">+IF($N12="","",I12)</f>
        <v/>
      </c>
      <c r="Y63" t="str">
        <f t="shared" ref="Y63:Y66" si="38">+IF($N12="","",J12)</f>
        <v/>
      </c>
      <c r="Z63" t="str">
        <f t="shared" ref="Z63:Z66" si="39">+IF($N12="","",K12)</f>
        <v/>
      </c>
      <c r="AB63" s="177" t="str">
        <f t="array" ref="AB63">IFERROR(INDEX($X$1:$X153,SMALL(IF(X$1:$X153&lt;&gt;"",ROW($X$1:$X153)),ROW())),"")</f>
        <v/>
      </c>
      <c r="AC63" s="177" t="str">
        <f t="array" ref="AC63">IFERROR(INDEX($Y$1:$Y153,SMALL(IF($Y$1:Y153&lt;&gt;"",ROW($Y$1:$Y153)),ROW())),"")</f>
        <v/>
      </c>
      <c r="AD63" s="177" t="str">
        <f t="array" ref="AD63">IFERROR(INDEX($Z$1:$Z153,SMALL(IF($Z$1:Z153&lt;&gt;"",ROW($Z$1:$Z153)),ROW())),"")</f>
        <v/>
      </c>
    </row>
    <row r="64" spans="1:30" ht="15" customHeight="1" thickBot="1" x14ac:dyDescent="0.2">
      <c r="A64" s="71"/>
      <c r="B64" s="218">
        <v>4</v>
      </c>
      <c r="C64" s="219">
        <v>4</v>
      </c>
      <c r="D64" s="114">
        <v>12</v>
      </c>
      <c r="E64" s="436"/>
      <c r="F64" s="157" t="s">
        <v>710</v>
      </c>
      <c r="G64" s="75"/>
      <c r="H64" s="109"/>
      <c r="I64" s="140">
        <v>4</v>
      </c>
      <c r="J64" s="140">
        <v>11</v>
      </c>
      <c r="K64" s="140">
        <v>9</v>
      </c>
      <c r="L64" s="436"/>
      <c r="M64" s="223" t="s">
        <v>729</v>
      </c>
      <c r="N64" s="75"/>
      <c r="O64" s="133"/>
      <c r="P64" s="134" t="str">
        <f>IF(N28=1,"製造 "&amp;M27&amp;" "&amp;#REF!&amp;" 　* ","")</f>
        <v/>
      </c>
      <c r="Q64" s="128"/>
      <c r="X64" t="str">
        <f t="shared" si="37"/>
        <v/>
      </c>
      <c r="Y64" t="str">
        <f t="shared" si="38"/>
        <v/>
      </c>
      <c r="Z64" t="str">
        <f t="shared" si="39"/>
        <v/>
      </c>
      <c r="AB64" s="177" t="str">
        <f t="array" ref="AB64">IFERROR(INDEX($X$1:$X154,SMALL(IF(X$1:$X154&lt;&gt;"",ROW($X$1:$X154)),ROW())),"")</f>
        <v/>
      </c>
      <c r="AC64" s="177" t="str">
        <f t="array" ref="AC64">IFERROR(INDEX($Y$1:$Y154,SMALL(IF($Y$1:Y154&lt;&gt;"",ROW($Y$1:$Y154)),ROW())),"")</f>
        <v/>
      </c>
      <c r="AD64" s="177" t="str">
        <f t="array" ref="AD64">IFERROR(INDEX($Z$1:$Z154,SMALL(IF($Z$1:Z154&lt;&gt;"",ROW($Z$1:$Z154)),ROW())),"")</f>
        <v/>
      </c>
    </row>
    <row r="65" spans="2:30" ht="15" customHeight="1" thickBot="1" x14ac:dyDescent="0.2">
      <c r="B65" s="218">
        <v>4</v>
      </c>
      <c r="C65" s="219">
        <v>4</v>
      </c>
      <c r="D65" s="114">
        <v>13</v>
      </c>
      <c r="E65" s="436"/>
      <c r="F65" s="157" t="s">
        <v>711</v>
      </c>
      <c r="G65" s="75"/>
      <c r="I65" s="143">
        <v>4</v>
      </c>
      <c r="J65" s="143">
        <v>11</v>
      </c>
      <c r="K65" s="143">
        <v>10</v>
      </c>
      <c r="L65" s="437"/>
      <c r="M65" s="227" t="s">
        <v>730</v>
      </c>
      <c r="N65" s="75"/>
      <c r="X65" t="str">
        <f t="shared" si="37"/>
        <v/>
      </c>
      <c r="Y65" t="str">
        <f t="shared" si="38"/>
        <v/>
      </c>
      <c r="Z65" t="str">
        <f t="shared" si="39"/>
        <v/>
      </c>
      <c r="AB65" s="177" t="str">
        <f t="array" ref="AB65">IFERROR(INDEX($X$1:$X155,SMALL(IF(X$1:$X155&lt;&gt;"",ROW($X$1:$X155)),ROW())),"")</f>
        <v/>
      </c>
      <c r="AC65" s="177" t="str">
        <f t="array" ref="AC65">IFERROR(INDEX($Y$1:$Y155,SMALL(IF($Y$1:Y155&lt;&gt;"",ROW($Y$1:$Y155)),ROW())),"")</f>
        <v/>
      </c>
      <c r="AD65" s="177" t="str">
        <f t="array" ref="AD65">IFERROR(INDEX($Z$1:$Z155,SMALL(IF($Z$1:Z155&lt;&gt;"",ROW($Z$1:$Z155)),ROW())),"")</f>
        <v/>
      </c>
    </row>
    <row r="66" spans="2:30" ht="15" customHeight="1" thickBot="1" x14ac:dyDescent="0.2">
      <c r="B66" s="218">
        <v>4</v>
      </c>
      <c r="C66" s="219">
        <v>4</v>
      </c>
      <c r="D66" s="114">
        <v>14</v>
      </c>
      <c r="E66" s="436"/>
      <c r="F66" s="157" t="s">
        <v>712</v>
      </c>
      <c r="G66" s="75"/>
      <c r="I66" s="146">
        <v>4</v>
      </c>
      <c r="J66" s="146">
        <v>12</v>
      </c>
      <c r="K66" s="146">
        <v>1</v>
      </c>
      <c r="L66" s="435" t="s">
        <v>731</v>
      </c>
      <c r="M66" s="226" t="s">
        <v>733</v>
      </c>
      <c r="N66" s="75"/>
      <c r="X66" t="str">
        <f t="shared" si="37"/>
        <v/>
      </c>
      <c r="Y66" t="str">
        <f t="shared" si="38"/>
        <v/>
      </c>
      <c r="Z66" t="str">
        <f t="shared" si="39"/>
        <v/>
      </c>
      <c r="AB66" s="177" t="str">
        <f t="array" ref="AB66">IFERROR(INDEX($X$1:$X156,SMALL(IF(X$1:$X156&lt;&gt;"",ROW($X$1:$X156)),ROW())),"")</f>
        <v/>
      </c>
      <c r="AC66" s="177" t="str">
        <f t="array" ref="AC66">IFERROR(INDEX($Y$1:$Y156,SMALL(IF($Y$1:Y156&lt;&gt;"",ROW($Y$1:$Y156)),ROW())),"")</f>
        <v/>
      </c>
      <c r="AD66" s="177" t="str">
        <f t="array" ref="AD66">IFERROR(INDEX($Z$1:$Z156,SMALL(IF($Z$1:Z156&lt;&gt;"",ROW($Z$1:$Z156)),ROW())),"")</f>
        <v/>
      </c>
    </row>
    <row r="67" spans="2:30" ht="15" customHeight="1" thickBot="1" x14ac:dyDescent="0.2">
      <c r="B67" s="218">
        <v>4</v>
      </c>
      <c r="C67" s="219">
        <v>4</v>
      </c>
      <c r="D67" s="114">
        <v>15</v>
      </c>
      <c r="E67" s="436"/>
      <c r="F67" s="157" t="s">
        <v>713</v>
      </c>
      <c r="G67" s="75"/>
      <c r="I67" s="140">
        <v>4</v>
      </c>
      <c r="J67" s="140">
        <v>12</v>
      </c>
      <c r="K67" s="140">
        <v>2</v>
      </c>
      <c r="L67" s="436"/>
      <c r="M67" s="223" t="s">
        <v>734</v>
      </c>
      <c r="N67" s="75"/>
      <c r="X67" t="str">
        <f t="shared" ref="X67:X87" si="40">+IF($N16="","",I16)</f>
        <v/>
      </c>
      <c r="Y67" t="str">
        <f t="shared" ref="Y67:Y87" si="41">+IF($N16="","",J16)</f>
        <v/>
      </c>
      <c r="Z67" t="str">
        <f t="shared" ref="Z67:Z87" si="42">+IF($N16="","",K16)</f>
        <v/>
      </c>
      <c r="AB67" s="177" t="str">
        <f t="array" ref="AB67">IFERROR(INDEX($X$1:$X157,SMALL(IF(X$1:$X157&lt;&gt;"",ROW($X$1:$X157)),ROW())),"")</f>
        <v/>
      </c>
      <c r="AC67" s="177" t="str">
        <f t="array" ref="AC67">IFERROR(INDEX($Y$1:$Y157,SMALL(IF($Y$1:Y157&lt;&gt;"",ROW($Y$1:$Y157)),ROW())),"")</f>
        <v/>
      </c>
      <c r="AD67" s="177" t="str">
        <f t="array" ref="AD67">IFERROR(INDEX($Z$1:$Z157,SMALL(IF($Z$1:Z157&lt;&gt;"",ROW($Z$1:$Z157)),ROW())),"")</f>
        <v/>
      </c>
    </row>
    <row r="68" spans="2:30" ht="15" customHeight="1" thickBot="1" x14ac:dyDescent="0.2">
      <c r="B68" s="220">
        <v>4</v>
      </c>
      <c r="C68" s="221">
        <v>4</v>
      </c>
      <c r="D68" s="120">
        <v>16</v>
      </c>
      <c r="E68" s="437"/>
      <c r="F68" s="225" t="s">
        <v>714</v>
      </c>
      <c r="G68" s="75"/>
      <c r="I68" s="140">
        <v>4</v>
      </c>
      <c r="J68" s="140">
        <v>12</v>
      </c>
      <c r="K68" s="140">
        <v>3</v>
      </c>
      <c r="L68" s="436"/>
      <c r="M68" s="223" t="s">
        <v>735</v>
      </c>
      <c r="N68" s="75"/>
      <c r="X68" t="str">
        <f t="shared" si="40"/>
        <v/>
      </c>
      <c r="Y68" t="str">
        <f t="shared" si="41"/>
        <v/>
      </c>
      <c r="Z68" t="str">
        <f t="shared" si="42"/>
        <v/>
      </c>
      <c r="AB68" s="177" t="str">
        <f t="array" ref="AB68">IFERROR(INDEX($X$1:$X158,SMALL(IF(X$1:$X158&lt;&gt;"",ROW($X$1:$X158)),ROW())),"")</f>
        <v/>
      </c>
      <c r="AC68" s="177" t="str">
        <f t="array" ref="AC68">IFERROR(INDEX($Y$1:$Y158,SMALL(IF($Y$1:Y158&lt;&gt;"",ROW($Y$1:$Y158)),ROW())),"")</f>
        <v/>
      </c>
      <c r="AD68" s="177" t="str">
        <f t="array" ref="AD68">IFERROR(INDEX($Z$1:$Z158,SMALL(IF($Z$1:Z158&lt;&gt;"",ROW($Z$1:$Z158)),ROW())),"")</f>
        <v/>
      </c>
    </row>
    <row r="69" spans="2:30" ht="15" customHeight="1" thickBot="1" x14ac:dyDescent="0.2">
      <c r="F69" s="165"/>
      <c r="I69" s="149">
        <v>4</v>
      </c>
      <c r="J69" s="149">
        <v>12</v>
      </c>
      <c r="K69" s="149">
        <v>4</v>
      </c>
      <c r="L69" s="437"/>
      <c r="M69" s="224" t="s">
        <v>736</v>
      </c>
      <c r="N69" s="75"/>
      <c r="X69" t="str">
        <f t="shared" si="40"/>
        <v/>
      </c>
      <c r="Y69" t="str">
        <f t="shared" si="41"/>
        <v/>
      </c>
      <c r="Z69" t="str">
        <f t="shared" si="42"/>
        <v/>
      </c>
      <c r="AB69" s="177" t="str">
        <f t="array" ref="AB69">IFERROR(INDEX($X$1:$X159,SMALL(IF(X$1:$X159&lt;&gt;"",ROW($X$1:$X159)),ROW())),"")</f>
        <v/>
      </c>
      <c r="AC69" s="177" t="str">
        <f t="array" ref="AC69">IFERROR(INDEX($Y$1:$Y159,SMALL(IF($Y$1:Y159&lt;&gt;"",ROW($Y$1:$Y159)),ROW())),"")</f>
        <v/>
      </c>
      <c r="AD69" s="177" t="str">
        <f t="array" ref="AD69">IFERROR(INDEX($Z$1:$Z159,SMALL(IF($Z$1:Z159&lt;&gt;"",ROW($Z$1:$Z159)),ROW())),"")</f>
        <v/>
      </c>
    </row>
    <row r="70" spans="2:30" ht="15" customHeight="1" thickBot="1" x14ac:dyDescent="0.2">
      <c r="I70" s="152">
        <v>4</v>
      </c>
      <c r="J70" s="152">
        <v>13</v>
      </c>
      <c r="K70" s="152">
        <v>1</v>
      </c>
      <c r="L70" s="222" t="s">
        <v>732</v>
      </c>
      <c r="M70" s="228" t="s">
        <v>737</v>
      </c>
      <c r="N70" s="75"/>
      <c r="X70" t="str">
        <f t="shared" si="40"/>
        <v/>
      </c>
      <c r="Y70" t="str">
        <f t="shared" si="41"/>
        <v/>
      </c>
      <c r="Z70" t="str">
        <f t="shared" si="42"/>
        <v/>
      </c>
      <c r="AB70" s="177" t="str">
        <f t="array" ref="AB70">IFERROR(INDEX($X$1:$X160,SMALL(IF(X$1:$X160&lt;&gt;"",ROW($X$1:$X160)),ROW())),"")</f>
        <v/>
      </c>
      <c r="AC70" s="177" t="str">
        <f t="array" ref="AC70">IFERROR(INDEX($Y$1:$Y160,SMALL(IF($Y$1:Y160&lt;&gt;"",ROW($Y$1:$Y160)),ROW())),"")</f>
        <v/>
      </c>
      <c r="AD70" s="177" t="str">
        <f t="array" ref="AD70">IFERROR(INDEX($Z$1:$Z160,SMALL(IF($Z$1:Z160&lt;&gt;"",ROW($Z$1:$Z160)),ROW())),"")</f>
        <v/>
      </c>
    </row>
    <row r="71" spans="2:30" ht="15" customHeight="1" x14ac:dyDescent="0.15">
      <c r="X71" t="str">
        <f t="shared" si="40"/>
        <v/>
      </c>
      <c r="Y71" t="str">
        <f t="shared" si="41"/>
        <v/>
      </c>
      <c r="Z71" t="str">
        <f t="shared" si="42"/>
        <v/>
      </c>
      <c r="AB71" s="177" t="str">
        <f t="array" ref="AB71">IFERROR(INDEX($X$1:$X161,SMALL(IF(X$1:$X161&lt;&gt;"",ROW($X$1:$X161)),ROW())),"")</f>
        <v/>
      </c>
      <c r="AC71" s="177" t="str">
        <f t="array" ref="AC71">IFERROR(INDEX($Y$1:$Y161,SMALL(IF($Y$1:$Y161&lt;&gt;"",ROW($Y$1:$Y161)),ROW())),"")</f>
        <v/>
      </c>
      <c r="AD71" s="177" t="str">
        <f t="array" ref="AD71">IFERROR(INDEX($Z$1:$Z161,SMALL(IF(Z$1:$Z161&lt;&gt;"",ROW($Z$1:$Z161)),ROW())),"")</f>
        <v/>
      </c>
    </row>
    <row r="72" spans="2:30" ht="15" customHeight="1" x14ac:dyDescent="0.15">
      <c r="X72" t="str">
        <f t="shared" si="40"/>
        <v/>
      </c>
      <c r="Y72" t="str">
        <f t="shared" si="41"/>
        <v/>
      </c>
      <c r="Z72" t="str">
        <f t="shared" si="42"/>
        <v/>
      </c>
      <c r="AB72" s="177" t="str">
        <f t="array" ref="AB72">IFERROR(INDEX($X$1:$X162,SMALL(IF(X$1:$X162&lt;&gt;"",ROW($X$1:$X162)),ROW())),"")</f>
        <v/>
      </c>
      <c r="AC72" s="177" t="str">
        <f t="array" ref="AC72">IFERROR(INDEX($Y$1:$Y162,SMALL(IF($Y$1:$Y162&lt;&gt;"",ROW($Y$1:$Y162)),ROW())),"")</f>
        <v/>
      </c>
      <c r="AD72" s="177" t="str">
        <f t="array" ref="AD72">IFERROR(INDEX($Z$1:$Z162,SMALL(IF(Z$1:$Z162&lt;&gt;"",ROW($Z$1:$Z162)),ROW())),"")</f>
        <v/>
      </c>
    </row>
    <row r="73" spans="2:30" ht="15" customHeight="1" x14ac:dyDescent="0.15">
      <c r="X73" t="str">
        <f t="shared" si="40"/>
        <v/>
      </c>
      <c r="Y73" t="str">
        <f t="shared" si="41"/>
        <v/>
      </c>
      <c r="Z73" t="str">
        <f t="shared" si="42"/>
        <v/>
      </c>
      <c r="AB73" s="177" t="str">
        <f t="array" ref="AB73">IFERROR(INDEX($X$1:$X163,SMALL(IF(X$1:$X163&lt;&gt;"",ROW($X$1:$X163)),ROW())),"")</f>
        <v/>
      </c>
      <c r="AC73" s="177" t="str">
        <f t="array" ref="AC73">IFERROR(INDEX($Y$1:$Y163,SMALL(IF($Y$1:$Y163&lt;&gt;"",ROW($Y$1:$Y163)),ROW())),"")</f>
        <v/>
      </c>
      <c r="AD73" s="177" t="str">
        <f t="array" ref="AD73">IFERROR(INDEX($Z$1:$Z163,SMALL(IF(Z$1:$Z163&lt;&gt;"",ROW($Z$1:$Z163)),ROW())),"")</f>
        <v/>
      </c>
    </row>
    <row r="74" spans="2:30" ht="15" customHeight="1" x14ac:dyDescent="0.15">
      <c r="X74" t="str">
        <f t="shared" si="40"/>
        <v/>
      </c>
      <c r="Y74" t="str">
        <f t="shared" si="41"/>
        <v/>
      </c>
      <c r="Z74" t="str">
        <f t="shared" si="42"/>
        <v/>
      </c>
      <c r="AB74" s="177" t="str">
        <f t="array" ref="AB74">IFERROR(INDEX($X$1:$X164,SMALL(IF(X$1:$X164&lt;&gt;"",ROW($X$1:$X164)),ROW())),"")</f>
        <v/>
      </c>
      <c r="AC74" s="177" t="str">
        <f t="array" ref="AC74">IFERROR(INDEX($Y$1:$Y164,SMALL(IF($Y$1:$Y164&lt;&gt;"",ROW($Y$1:$Y164)),ROW())),"")</f>
        <v/>
      </c>
      <c r="AD74" s="177" t="str">
        <f t="array" ref="AD74">IFERROR(INDEX($Z$1:$Z164,SMALL(IF(Z$1:$Z164&lt;&gt;"",ROW($Z$1:$Z164)),ROW())),"")</f>
        <v/>
      </c>
    </row>
    <row r="75" spans="2:30" ht="15" customHeight="1" x14ac:dyDescent="0.15">
      <c r="X75" t="str">
        <f t="shared" si="40"/>
        <v/>
      </c>
      <c r="Y75" t="str">
        <f t="shared" si="41"/>
        <v/>
      </c>
      <c r="Z75" t="str">
        <f t="shared" si="42"/>
        <v/>
      </c>
      <c r="AB75" s="177" t="str">
        <f t="array" ref="AB75">IFERROR(INDEX($X$1:$X165,SMALL(IF(X$1:$X165&lt;&gt;"",ROW($X$1:$X165)),ROW())),"")</f>
        <v/>
      </c>
      <c r="AC75" s="177" t="str">
        <f t="array" ref="AC75">IFERROR(INDEX($Y$1:$Y165,SMALL(IF($Y$1:$Y165&lt;&gt;"",ROW($Y$1:$Y165)),ROW())),"")</f>
        <v/>
      </c>
      <c r="AD75" s="177" t="str">
        <f t="array" ref="AD75">IFERROR(INDEX($Z$1:$Z165,SMALL(IF(Z$1:$Z165&lt;&gt;"",ROW($Z$1:$Z165)),ROW())),"")</f>
        <v/>
      </c>
    </row>
    <row r="76" spans="2:30" ht="15" customHeight="1" x14ac:dyDescent="0.15">
      <c r="X76" t="str">
        <f t="shared" si="40"/>
        <v/>
      </c>
      <c r="Y76" t="str">
        <f t="shared" si="41"/>
        <v/>
      </c>
      <c r="Z76" t="str">
        <f t="shared" si="42"/>
        <v/>
      </c>
      <c r="AB76" s="177" t="str">
        <f t="array" ref="AB76">IFERROR(INDEX($X$1:$X166,SMALL(IF(X$1:$X166&lt;&gt;"",ROW($X$1:$X166)),ROW())),"")</f>
        <v/>
      </c>
      <c r="AC76" s="177" t="str">
        <f t="array" ref="AC76">IFERROR(INDEX($Y$1:$Y166,SMALL(IF($Y$1:$Y166&lt;&gt;"",ROW($Y$1:$Y166)),ROW())),"")</f>
        <v/>
      </c>
      <c r="AD76" s="177" t="str">
        <f t="array" ref="AD76">IFERROR(INDEX($Z$1:$Z166,SMALL(IF(Z$1:$Z166&lt;&gt;"",ROW($Z$1:$Z166)),ROW())),"")</f>
        <v/>
      </c>
    </row>
    <row r="77" spans="2:30" ht="15" customHeight="1" x14ac:dyDescent="0.15">
      <c r="X77" t="str">
        <f t="shared" si="40"/>
        <v/>
      </c>
      <c r="Y77" t="str">
        <f t="shared" si="41"/>
        <v/>
      </c>
      <c r="Z77" t="str">
        <f t="shared" si="42"/>
        <v/>
      </c>
      <c r="AB77" s="177" t="str">
        <f t="array" ref="AB77">IFERROR(INDEX($X$1:$X167,SMALL(IF(X$1:$X167&lt;&gt;"",ROW($X$1:$X167)),ROW())),"")</f>
        <v/>
      </c>
      <c r="AC77" s="177" t="str">
        <f t="array" ref="AC77">IFERROR(INDEX($Y$1:$Y167,SMALL(IF($Y$1:$Y167&lt;&gt;"",ROW($Y$1:$Y167)),ROW())),"")</f>
        <v/>
      </c>
      <c r="AD77" s="177" t="str">
        <f t="array" ref="AD77">IFERROR(INDEX($Z$1:$Z167,SMALL(IF(Z$1:$Z167&lt;&gt;"",ROW($Z$1:$Z167)),ROW())),"")</f>
        <v/>
      </c>
    </row>
    <row r="78" spans="2:30" ht="15" customHeight="1" x14ac:dyDescent="0.15">
      <c r="X78" t="str">
        <f t="shared" si="40"/>
        <v/>
      </c>
      <c r="Y78" t="str">
        <f t="shared" si="41"/>
        <v/>
      </c>
      <c r="Z78" t="str">
        <f t="shared" si="42"/>
        <v/>
      </c>
      <c r="AB78" s="177" t="str">
        <f t="array" ref="AB78">IFERROR(INDEX($X$1:$X168,SMALL(IF(X$1:$X168&lt;&gt;"",ROW($X$1:$X168)),ROW())),"")</f>
        <v/>
      </c>
      <c r="AC78" s="177" t="str">
        <f t="array" ref="AC78">IFERROR(INDEX($Y$1:$Y168,SMALL(IF($Y$1:$Y168&lt;&gt;"",ROW($Y$1:$Y168)),ROW())),"")</f>
        <v/>
      </c>
      <c r="AD78" s="177" t="str">
        <f t="array" ref="AD78">IFERROR(INDEX($Z$1:$Z168,SMALL(IF(Z$1:$Z168&lt;&gt;"",ROW($Z$1:$Z168)),ROW())),"")</f>
        <v/>
      </c>
    </row>
    <row r="79" spans="2:30" ht="15" customHeight="1" x14ac:dyDescent="0.15">
      <c r="X79" t="str">
        <f t="shared" si="40"/>
        <v/>
      </c>
      <c r="Y79" t="str">
        <f t="shared" si="41"/>
        <v/>
      </c>
      <c r="Z79" t="str">
        <f t="shared" si="42"/>
        <v/>
      </c>
      <c r="AB79" s="177" t="str">
        <f t="array" ref="AB79">IFERROR(INDEX($X$1:$X169,SMALL(IF(X$1:$X169&lt;&gt;"",ROW($X$1:$X169)),ROW())),"")</f>
        <v/>
      </c>
      <c r="AC79" s="177" t="str">
        <f t="array" ref="AC79">IFERROR(INDEX($Y$1:$Y169,SMALL(IF($Y$1:$Y169&lt;&gt;"",ROW($Y$1:$Y169)),ROW())),"")</f>
        <v/>
      </c>
      <c r="AD79" s="177" t="str">
        <f t="array" ref="AD79">IFERROR(INDEX($Z$1:$Z169,SMALL(IF(Z$1:$Z169&lt;&gt;"",ROW($Z$1:$Z169)),ROW())),"")</f>
        <v/>
      </c>
    </row>
    <row r="80" spans="2:30" ht="15" customHeight="1" x14ac:dyDescent="0.15">
      <c r="X80" t="str">
        <f t="shared" si="40"/>
        <v/>
      </c>
      <c r="Y80" t="str">
        <f t="shared" si="41"/>
        <v/>
      </c>
      <c r="Z80" t="str">
        <f t="shared" si="42"/>
        <v/>
      </c>
      <c r="AB80" s="177" t="str">
        <f t="array" ref="AB80">IFERROR(INDEX($X$1:$X170,SMALL(IF(X$1:$X170&lt;&gt;"",ROW($X$1:$X170)),ROW())),"")</f>
        <v/>
      </c>
      <c r="AC80" s="177" t="str">
        <f t="array" ref="AC80">IFERROR(INDEX($Y$1:$Y170,SMALL(IF($Y$1:$Y170&lt;&gt;"",ROW($Y$1:$Y170)),ROW())),"")</f>
        <v/>
      </c>
      <c r="AD80" s="177" t="str">
        <f t="array" ref="AD80">IFERROR(INDEX($Z$1:$Z170,SMALL(IF(Z$1:$Z170&lt;&gt;"",ROW($Z$1:$Z170)),ROW())),"")</f>
        <v/>
      </c>
    </row>
    <row r="81" spans="24:30" ht="15" customHeight="1" x14ac:dyDescent="0.15">
      <c r="X81" t="str">
        <f t="shared" si="40"/>
        <v/>
      </c>
      <c r="Y81" t="str">
        <f t="shared" si="41"/>
        <v/>
      </c>
      <c r="Z81" t="str">
        <f t="shared" si="42"/>
        <v/>
      </c>
      <c r="AB81" s="177" t="str">
        <f t="array" ref="AB81">IFERROR(INDEX($X$1:$X171,SMALL(IF(X$1:$X171&lt;&gt;"",ROW($X$1:$X171)),ROW())),"")</f>
        <v/>
      </c>
      <c r="AC81" s="177" t="str">
        <f t="array" ref="AC81">IFERROR(INDEX($Y$1:$Y171,SMALL(IF($Y$1:$Y171&lt;&gt;"",ROW($Y$1:$Y171)),ROW())),"")</f>
        <v/>
      </c>
      <c r="AD81" s="177" t="str">
        <f t="array" ref="AD81">IFERROR(INDEX($Z$1:$Z171,SMALL(IF(Z$1:$Z171&lt;&gt;"",ROW($Z$1:$Z171)),ROW())),"")</f>
        <v/>
      </c>
    </row>
    <row r="82" spans="24:30" ht="15" customHeight="1" x14ac:dyDescent="0.15">
      <c r="X82" t="str">
        <f t="shared" si="40"/>
        <v/>
      </c>
      <c r="Y82" t="str">
        <f t="shared" si="41"/>
        <v/>
      </c>
      <c r="Z82" t="str">
        <f t="shared" si="42"/>
        <v/>
      </c>
      <c r="AB82" s="177" t="str">
        <f t="array" ref="AB82">IFERROR(INDEX($X$1:$X172,SMALL(IF(X$1:$X172&lt;&gt;"",ROW($X$1:$X172)),ROW())),"")</f>
        <v/>
      </c>
      <c r="AC82" s="177" t="str">
        <f t="array" ref="AC82">IFERROR(INDEX($Y$1:$Y172,SMALL(IF($Y$1:$Y172&lt;&gt;"",ROW($Y$1:$Y172)),ROW())),"")</f>
        <v/>
      </c>
      <c r="AD82" s="177" t="str">
        <f t="array" ref="AD82">IFERROR(INDEX($Z$1:$Z172,SMALL(IF(Z$1:$Z172&lt;&gt;"",ROW($Z$1:$Z172)),ROW())),"")</f>
        <v/>
      </c>
    </row>
    <row r="83" spans="24:30" ht="15" customHeight="1" x14ac:dyDescent="0.15">
      <c r="X83" t="str">
        <f t="shared" si="40"/>
        <v/>
      </c>
      <c r="Y83" t="str">
        <f t="shared" si="41"/>
        <v/>
      </c>
      <c r="Z83" t="str">
        <f t="shared" si="42"/>
        <v/>
      </c>
      <c r="AB83" s="177" t="str">
        <f t="array" ref="AB83">IFERROR(INDEX($X$1:$X173,SMALL(IF(X$1:$X173&lt;&gt;"",ROW($X$1:$X173)),ROW())),"")</f>
        <v/>
      </c>
      <c r="AC83" s="177" t="str">
        <f t="array" ref="AC83">IFERROR(INDEX($Y$1:$Y173,SMALL(IF($Y$1:$Y173&lt;&gt;"",ROW($Y$1:$Y173)),ROW())),"")</f>
        <v/>
      </c>
      <c r="AD83" s="177" t="str">
        <f t="array" ref="AD83">IFERROR(INDEX($Z$1:$Z173,SMALL(IF(Z$1:$Z173&lt;&gt;"",ROW($Z$1:$Z173)),ROW())),"")</f>
        <v/>
      </c>
    </row>
    <row r="84" spans="24:30" ht="15" customHeight="1" x14ac:dyDescent="0.15">
      <c r="X84" t="str">
        <f t="shared" si="40"/>
        <v/>
      </c>
      <c r="Y84" t="str">
        <f t="shared" si="41"/>
        <v/>
      </c>
      <c r="Z84" t="str">
        <f t="shared" si="42"/>
        <v/>
      </c>
      <c r="AB84" s="177" t="str">
        <f t="array" ref="AB84">IFERROR(INDEX($X$1:$X174,SMALL(IF(X$1:$X174&lt;&gt;"",ROW($X$1:$X174)),ROW())),"")</f>
        <v/>
      </c>
      <c r="AC84" s="177" t="str">
        <f t="array" ref="AC84">IFERROR(INDEX($Y$1:$Y174,SMALL(IF($Y$1:$Y174&lt;&gt;"",ROW($Y$1:$Y174)),ROW())),"")</f>
        <v/>
      </c>
      <c r="AD84" s="177" t="str">
        <f t="array" ref="AD84">IFERROR(INDEX($Z$1:$Z174,SMALL(IF(Z$1:$Z174&lt;&gt;"",ROW($Z$1:$Z174)),ROW())),"")</f>
        <v/>
      </c>
    </row>
    <row r="85" spans="24:30" ht="15" customHeight="1" x14ac:dyDescent="0.15">
      <c r="X85" t="str">
        <f t="shared" si="40"/>
        <v/>
      </c>
      <c r="Y85" t="str">
        <f t="shared" si="41"/>
        <v/>
      </c>
      <c r="Z85" t="str">
        <f t="shared" si="42"/>
        <v/>
      </c>
      <c r="AB85" s="177" t="str">
        <f t="array" ref="AB85">IFERROR(INDEX($X$1:$X175,SMALL(IF(X$1:$X175&lt;&gt;"",ROW($X$1:$X175)),ROW())),"")</f>
        <v/>
      </c>
      <c r="AC85" s="177" t="str">
        <f t="array" ref="AC85">IFERROR(INDEX($Y$1:$Y175,SMALL(IF($Y$1:$Y175&lt;&gt;"",ROW($Y$1:$Y175)),ROW())),"")</f>
        <v/>
      </c>
      <c r="AD85" s="177" t="str">
        <f t="array" ref="AD85">IFERROR(INDEX($Z$1:$Z175,SMALL(IF(Z$1:$Z175&lt;&gt;"",ROW($Z$1:$Z175)),ROW())),"")</f>
        <v/>
      </c>
    </row>
    <row r="86" spans="24:30" ht="15" customHeight="1" x14ac:dyDescent="0.15">
      <c r="X86" t="str">
        <f t="shared" si="40"/>
        <v/>
      </c>
      <c r="Y86" t="str">
        <f t="shared" si="41"/>
        <v/>
      </c>
      <c r="Z86" t="str">
        <f t="shared" si="42"/>
        <v/>
      </c>
      <c r="AB86" s="177" t="str">
        <f t="array" ref="AB86">IFERROR(INDEX($X$1:$X176,SMALL(IF(X$1:$X176&lt;&gt;"",ROW($X$1:$X176)),ROW())),"")</f>
        <v/>
      </c>
      <c r="AC86" s="177" t="str">
        <f t="array" ref="AC86">IFERROR(INDEX($Y$1:$Y176,SMALL(IF($Y$1:$Y176&lt;&gt;"",ROW($Y$1:$Y176)),ROW())),"")</f>
        <v/>
      </c>
      <c r="AD86" s="177" t="str">
        <f t="array" ref="AD86">IFERROR(INDEX($Z$1:$Z176,SMALL(IF(Z$1:$Z176&lt;&gt;"",ROW($Z$1:$Z176)),ROW())),"")</f>
        <v/>
      </c>
    </row>
    <row r="87" spans="24:30" ht="15" customHeight="1" x14ac:dyDescent="0.15">
      <c r="X87" t="str">
        <f t="shared" si="40"/>
        <v/>
      </c>
      <c r="Y87" t="str">
        <f t="shared" si="41"/>
        <v/>
      </c>
      <c r="Z87" t="str">
        <f t="shared" si="42"/>
        <v/>
      </c>
      <c r="AB87" s="177" t="str">
        <f t="array" ref="AB87">IFERROR(INDEX($X$1:$X177,SMALL(IF(X$1:$X177&lt;&gt;"",ROW($X$1:$X177)),ROW())),"")</f>
        <v/>
      </c>
      <c r="AC87" s="177" t="str">
        <f t="array" ref="AC87">IFERROR(INDEX($Y$1:$Y177,SMALL(IF($Y$1:$Y177&lt;&gt;"",ROW($Y$1:$Y177)),ROW())),"")</f>
        <v/>
      </c>
      <c r="AD87" s="177" t="str">
        <f t="array" ref="AD87">IFERROR(INDEX($Z$1:$Z177,SMALL(IF(Z$1:$Z177&lt;&gt;"",ROW($Z$1:$Z177)),ROW())),"")</f>
        <v/>
      </c>
    </row>
    <row r="88" spans="24:30" ht="15" customHeight="1" x14ac:dyDescent="0.15">
      <c r="X88" t="str">
        <f t="shared" ref="X88:X121" si="43">+IF($N37="","",I37)</f>
        <v/>
      </c>
      <c r="Y88" t="str">
        <f t="shared" ref="Y88:Y121" si="44">+IF($N37="","",J37)</f>
        <v/>
      </c>
      <c r="Z88" t="str">
        <f t="shared" ref="Z88:Z121" si="45">+IF($N37="","",K37)</f>
        <v/>
      </c>
      <c r="AB88" s="177" t="str">
        <f t="array" ref="AB88">IFERROR(INDEX($X$1:$X178,SMALL(IF(X$1:$X178&lt;&gt;"",ROW($X$1:$X178)),ROW())),"")</f>
        <v/>
      </c>
      <c r="AC88" s="177" t="str">
        <f t="array" ref="AC88">IFERROR(INDEX($Y$1:$Y178,SMALL(IF($Y$1:$Y178&lt;&gt;"",ROW($Y$1:$Y178)),ROW())),"")</f>
        <v/>
      </c>
      <c r="AD88" s="177" t="str">
        <f t="array" ref="AD88">IFERROR(INDEX($Z$1:$Z178,SMALL(IF(Z$1:$Z178&lt;&gt;"",ROW($Z$1:$Z178)),ROW())),"")</f>
        <v/>
      </c>
    </row>
    <row r="89" spans="24:30" ht="15" customHeight="1" x14ac:dyDescent="0.15">
      <c r="X89" t="str">
        <f t="shared" si="43"/>
        <v/>
      </c>
      <c r="Y89" t="str">
        <f t="shared" si="44"/>
        <v/>
      </c>
      <c r="Z89" t="str">
        <f t="shared" si="45"/>
        <v/>
      </c>
      <c r="AB89" s="177" t="str">
        <f t="array" ref="AB89">IFERROR(INDEX($X$1:$X179,SMALL(IF(X$1:$X179&lt;&gt;"",ROW($X$1:$X179)),ROW())),"")</f>
        <v/>
      </c>
      <c r="AC89" s="177" t="str">
        <f t="array" ref="AC89">IFERROR(INDEX($Y$1:$Y179,SMALL(IF($Y$1:$Y179&lt;&gt;"",ROW($Y$1:$Y179)),ROW())),"")</f>
        <v/>
      </c>
      <c r="AD89" s="177" t="str">
        <f t="array" ref="AD89">IFERROR(INDEX($Z$1:$Z179,SMALL(IF(Z$1:$Z179&lt;&gt;"",ROW($Z$1:$Z179)),ROW())),"")</f>
        <v/>
      </c>
    </row>
    <row r="90" spans="24:30" ht="15" customHeight="1" x14ac:dyDescent="0.15">
      <c r="X90" t="str">
        <f t="shared" si="43"/>
        <v/>
      </c>
      <c r="Y90" t="str">
        <f t="shared" si="44"/>
        <v/>
      </c>
      <c r="Z90" t="str">
        <f t="shared" si="45"/>
        <v/>
      </c>
      <c r="AB90" s="177" t="str">
        <f t="array" ref="AB90">IFERROR(INDEX($X$1:$X180,SMALL(IF(X$1:$X180&lt;&gt;"",ROW($X$1:$X180)),ROW())),"")</f>
        <v/>
      </c>
      <c r="AC90" s="177" t="str">
        <f t="array" ref="AC90">IFERROR(INDEX($Y$1:$Y180,SMALL(IF($Y$1:$Y180&lt;&gt;"",ROW($Y$1:$Y180)),ROW())),"")</f>
        <v/>
      </c>
      <c r="AD90" s="177" t="str">
        <f t="array" ref="AD90">IFERROR(INDEX($Z$1:$Z180,SMALL(IF(Z$1:$Z180&lt;&gt;"",ROW($Z$1:$Z180)),ROW())),"")</f>
        <v/>
      </c>
    </row>
    <row r="91" spans="24:30" ht="15" customHeight="1" x14ac:dyDescent="0.15">
      <c r="X91" t="str">
        <f t="shared" si="43"/>
        <v/>
      </c>
      <c r="Y91" t="str">
        <f t="shared" si="44"/>
        <v/>
      </c>
      <c r="Z91" t="str">
        <f t="shared" si="45"/>
        <v/>
      </c>
      <c r="AB91" s="177" t="str">
        <f t="array" ref="AB91">IFERROR(INDEX($X$1:$X181,SMALL(IF(X$1:$X181&lt;&gt;"",ROW($X$1:$X181)),ROW())),"")</f>
        <v/>
      </c>
      <c r="AC91" s="177" t="str">
        <f t="array" ref="AC91">IFERROR(INDEX($Y$1:$Y181,SMALL(IF($Y$1:$Y181&lt;&gt;"",ROW($Y$1:$Y181)),ROW())),"")</f>
        <v/>
      </c>
      <c r="AD91" s="177" t="str">
        <f t="array" ref="AD91">IFERROR(INDEX($Z$1:$Z181,SMALL(IF(Z$1:$Z181&lt;&gt;"",ROW($Z$1:$Z181)),ROW())),"")</f>
        <v/>
      </c>
    </row>
    <row r="92" spans="24:30" ht="15" customHeight="1" x14ac:dyDescent="0.15">
      <c r="X92" t="str">
        <f t="shared" si="43"/>
        <v/>
      </c>
      <c r="Y92" t="str">
        <f t="shared" si="44"/>
        <v/>
      </c>
      <c r="Z92" t="str">
        <f t="shared" si="45"/>
        <v/>
      </c>
      <c r="AB92" s="177" t="str">
        <f t="array" ref="AB92">IFERROR(INDEX($X$1:$X182,SMALL(IF(X$1:$X182&lt;&gt;"",ROW($X$1:$X182)),ROW())),"")</f>
        <v/>
      </c>
      <c r="AC92" s="177" t="str">
        <f t="array" ref="AC92">IFERROR(INDEX($Y$1:$Y182,SMALL(IF($Y$1:$Y182&lt;&gt;"",ROW($Y$1:$Y182)),ROW())),"")</f>
        <v/>
      </c>
      <c r="AD92" s="177" t="str">
        <f t="array" ref="AD92">IFERROR(INDEX($Z$1:$Z182,SMALL(IF(Z$1:$Z182&lt;&gt;"",ROW($Z$1:$Z182)),ROW())),"")</f>
        <v/>
      </c>
    </row>
    <row r="93" spans="24:30" ht="15" customHeight="1" x14ac:dyDescent="0.15">
      <c r="X93" t="str">
        <f t="shared" si="43"/>
        <v/>
      </c>
      <c r="Y93" t="str">
        <f t="shared" si="44"/>
        <v/>
      </c>
      <c r="Z93" t="str">
        <f t="shared" si="45"/>
        <v/>
      </c>
      <c r="AB93" s="177" t="str">
        <f t="array" ref="AB93">IFERROR(INDEX($X$1:$X183,SMALL(IF(X$1:$X183&lt;&gt;"",ROW($X$1:$X183)),ROW())),"")</f>
        <v/>
      </c>
      <c r="AC93" s="177" t="str">
        <f t="array" ref="AC93">IFERROR(INDEX($Y$1:$Y183,SMALL(IF($Y$1:$Y183&lt;&gt;"",ROW($Y$1:$Y183)),ROW())),"")</f>
        <v/>
      </c>
      <c r="AD93" s="177" t="str">
        <f t="array" ref="AD93">IFERROR(INDEX($Z$1:$Z183,SMALL(IF(Z$1:$Z183&lt;&gt;"",ROW($Z$1:$Z183)),ROW())),"")</f>
        <v/>
      </c>
    </row>
    <row r="94" spans="24:30" ht="15" customHeight="1" x14ac:dyDescent="0.15">
      <c r="X94" t="str">
        <f t="shared" si="43"/>
        <v/>
      </c>
      <c r="Y94" t="str">
        <f t="shared" si="44"/>
        <v/>
      </c>
      <c r="Z94" t="str">
        <f t="shared" si="45"/>
        <v/>
      </c>
      <c r="AB94" s="177" t="str">
        <f t="array" ref="AB94">IFERROR(INDEX($X$1:$X184,SMALL(IF(X$1:$X184&lt;&gt;"",ROW($X$1:$X184)),ROW())),"")</f>
        <v/>
      </c>
      <c r="AC94" s="177" t="str">
        <f t="array" ref="AC94">IFERROR(INDEX($Y$1:$Y184,SMALL(IF($Y$1:$Y184&lt;&gt;"",ROW($Y$1:$Y184)),ROW())),"")</f>
        <v/>
      </c>
      <c r="AD94" s="177" t="str">
        <f t="array" ref="AD94">IFERROR(INDEX($Z$1:$Z184,SMALL(IF(Z$1:$Z184&lt;&gt;"",ROW($Z$1:$Z184)),ROW())),"")</f>
        <v/>
      </c>
    </row>
    <row r="95" spans="24:30" ht="15" customHeight="1" x14ac:dyDescent="0.15">
      <c r="X95" t="str">
        <f t="shared" si="43"/>
        <v/>
      </c>
      <c r="Y95" t="str">
        <f t="shared" si="44"/>
        <v/>
      </c>
      <c r="Z95" t="str">
        <f t="shared" si="45"/>
        <v/>
      </c>
      <c r="AB95" s="177" t="str">
        <f t="array" ref="AB95">IFERROR(INDEX($X$1:$X185,SMALL(IF(X$1:$X185&lt;&gt;"",ROW($X$1:$X185)),ROW())),"")</f>
        <v/>
      </c>
      <c r="AC95" s="177" t="str">
        <f t="array" ref="AC95">IFERROR(INDEX($Y$1:$Y185,SMALL(IF($Y$1:$Y185&lt;&gt;"",ROW($Y$1:$Y185)),ROW())),"")</f>
        <v/>
      </c>
      <c r="AD95" s="177" t="str">
        <f t="array" ref="AD95">IFERROR(INDEX($Z$1:$Z185,SMALL(IF(Z$1:$Z185&lt;&gt;"",ROW($Z$1:$Z185)),ROW())),"")</f>
        <v/>
      </c>
    </row>
    <row r="96" spans="24:30" ht="15" customHeight="1" x14ac:dyDescent="0.15">
      <c r="X96" t="str">
        <f t="shared" si="43"/>
        <v/>
      </c>
      <c r="Y96" t="str">
        <f t="shared" si="44"/>
        <v/>
      </c>
      <c r="Z96" t="str">
        <f t="shared" si="45"/>
        <v/>
      </c>
      <c r="AB96" s="177" t="str">
        <f t="array" ref="AB96">IFERROR(INDEX($X$1:$X186,SMALL(IF(X$1:$X186&lt;&gt;"",ROW($X$1:$X186)),ROW())),"")</f>
        <v/>
      </c>
      <c r="AC96" s="177" t="str">
        <f t="array" ref="AC96">IFERROR(INDEX($Y$1:$Y186,SMALL(IF($Y$1:$Y186&lt;&gt;"",ROW($Y$1:$Y186)),ROW())),"")</f>
        <v/>
      </c>
      <c r="AD96" s="177" t="str">
        <f t="array" ref="AD96">IFERROR(INDEX($Z$1:$Z186,SMALL(IF(Z$1:$Z186&lt;&gt;"",ROW($Z$1:$Z186)),ROW())),"")</f>
        <v/>
      </c>
    </row>
    <row r="97" spans="24:30" ht="15" customHeight="1" x14ac:dyDescent="0.15">
      <c r="X97" t="str">
        <f t="shared" si="43"/>
        <v/>
      </c>
      <c r="Y97" t="str">
        <f t="shared" si="44"/>
        <v/>
      </c>
      <c r="Z97" t="str">
        <f t="shared" si="45"/>
        <v/>
      </c>
      <c r="AB97" s="177" t="str">
        <f t="array" ref="AB97">IFERROR(INDEX($X$1:$X187,SMALL(IF(X$1:$X187&lt;&gt;"",ROW($X$1:$X187)),ROW())),"")</f>
        <v/>
      </c>
      <c r="AC97" s="177" t="str">
        <f t="array" ref="AC97">IFERROR(INDEX($Y$1:$Y187,SMALL(IF($Y$1:$Y187&lt;&gt;"",ROW($Y$1:$Y187)),ROW())),"")</f>
        <v/>
      </c>
      <c r="AD97" s="177" t="str">
        <f t="array" ref="AD97">IFERROR(INDEX($Z$1:$Z187,SMALL(IF(Z$1:$Z187&lt;&gt;"",ROW($Z$1:$Z187)),ROW())),"")</f>
        <v/>
      </c>
    </row>
    <row r="98" spans="24:30" ht="15" customHeight="1" x14ac:dyDescent="0.15">
      <c r="X98" t="str">
        <f t="shared" si="43"/>
        <v/>
      </c>
      <c r="Y98" t="str">
        <f t="shared" si="44"/>
        <v/>
      </c>
      <c r="Z98" t="str">
        <f t="shared" si="45"/>
        <v/>
      </c>
      <c r="AB98" s="177" t="str">
        <f t="array" ref="AB98">IFERROR(INDEX($X$1:$X188,SMALL(IF(X$1:$X188&lt;&gt;"",ROW($X$1:$X188)),ROW())),"")</f>
        <v/>
      </c>
      <c r="AC98" s="177" t="str">
        <f t="array" ref="AC98">IFERROR(INDEX($Y$1:$Y188,SMALL(IF($Y$1:$Y188&lt;&gt;"",ROW($Y$1:$Y188)),ROW())),"")</f>
        <v/>
      </c>
      <c r="AD98" s="177" t="str">
        <f t="array" ref="AD98">IFERROR(INDEX($Z$1:$Z188,SMALL(IF(Z$1:$Z188&lt;&gt;"",ROW($Z$1:$Z188)),ROW())),"")</f>
        <v/>
      </c>
    </row>
    <row r="99" spans="24:30" ht="15" customHeight="1" x14ac:dyDescent="0.15">
      <c r="X99" t="str">
        <f t="shared" si="43"/>
        <v/>
      </c>
      <c r="Y99" t="str">
        <f t="shared" si="44"/>
        <v/>
      </c>
      <c r="Z99" t="str">
        <f t="shared" si="45"/>
        <v/>
      </c>
      <c r="AB99" s="177" t="str">
        <f t="array" ref="AB99">IFERROR(INDEX($X$1:$X189,SMALL(IF(X$1:$X189&lt;&gt;"",ROW($X$1:$X189)),ROW())),"")</f>
        <v/>
      </c>
      <c r="AC99" s="177" t="str">
        <f t="array" ref="AC99">IFERROR(INDEX($Y$1:$Y189,SMALL(IF($Y$1:$Y189&lt;&gt;"",ROW($Y$1:$Y189)),ROW())),"")</f>
        <v/>
      </c>
      <c r="AD99" s="177" t="str">
        <f t="array" ref="AD99">IFERROR(INDEX($Z$1:$Z189,SMALL(IF(Z$1:$Z189&lt;&gt;"",ROW($Z$1:$Z189)),ROW())),"")</f>
        <v/>
      </c>
    </row>
    <row r="100" spans="24:30" ht="15" customHeight="1" x14ac:dyDescent="0.15">
      <c r="X100" t="str">
        <f t="shared" si="43"/>
        <v/>
      </c>
      <c r="Y100" t="str">
        <f t="shared" si="44"/>
        <v/>
      </c>
      <c r="Z100" t="str">
        <f t="shared" si="45"/>
        <v/>
      </c>
      <c r="AB100" s="177" t="str">
        <f t="array" ref="AB100">IFERROR(INDEX($X$1:$X190,SMALL(IF(X$1:$X190&lt;&gt;"",ROW($X$1:$X190)),ROW())),"")</f>
        <v/>
      </c>
      <c r="AC100" s="177" t="str">
        <f t="array" ref="AC100">IFERROR(INDEX($Y$1:$Y190,SMALL(IF($Y$1:$Y190&lt;&gt;"",ROW($Y$1:$Y190)),ROW())),"")</f>
        <v/>
      </c>
      <c r="AD100" s="177" t="str">
        <f t="array" ref="AD100">IFERROR(INDEX($Z$1:$Z190,SMALL(IF(Z$1:$Z190&lt;&gt;"",ROW($Z$1:$Z190)),ROW())),"")</f>
        <v/>
      </c>
    </row>
    <row r="101" spans="24:30" ht="15" customHeight="1" x14ac:dyDescent="0.15">
      <c r="X101" t="str">
        <f t="shared" si="43"/>
        <v/>
      </c>
      <c r="Y101" t="str">
        <f t="shared" si="44"/>
        <v/>
      </c>
      <c r="Z101" t="str">
        <f t="shared" si="45"/>
        <v/>
      </c>
      <c r="AB101" s="177" t="str">
        <f t="array" ref="AB101">IFERROR(INDEX($X$1:$X191,SMALL(IF(X$1:$X191&lt;&gt;"",ROW($X$1:$X191)),ROW())),"")</f>
        <v/>
      </c>
      <c r="AC101" s="177" t="str">
        <f t="array" ref="AC101">IFERROR(INDEX($Y$1:$Y191,SMALL(IF($Y$1:$Y191&lt;&gt;"",ROW($Y$1:$Y191)),ROW())),"")</f>
        <v/>
      </c>
      <c r="AD101" s="177" t="str">
        <f t="array" ref="AD101">IFERROR(INDEX($Z$1:$Z191,SMALL(IF(Z$1:$Z191&lt;&gt;"",ROW($Z$1:$Z191)),ROW())),"")</f>
        <v/>
      </c>
    </row>
    <row r="102" spans="24:30" ht="15" customHeight="1" x14ac:dyDescent="0.15">
      <c r="X102" t="str">
        <f t="shared" si="43"/>
        <v/>
      </c>
      <c r="Y102" t="str">
        <f t="shared" si="44"/>
        <v/>
      </c>
      <c r="Z102" t="str">
        <f t="shared" si="45"/>
        <v/>
      </c>
      <c r="AB102" s="177" t="str">
        <f t="array" ref="AB102">IFERROR(INDEX($X$1:$X192,SMALL(IF(X$1:$X192&lt;&gt;"",ROW($X$1:$X192)),ROW())),"")</f>
        <v/>
      </c>
      <c r="AC102" s="177" t="str">
        <f t="array" ref="AC102">IFERROR(INDEX($Y$1:$Y192,SMALL(IF($Y$1:$Y192&lt;&gt;"",ROW($Y$1:$Y192)),ROW())),"")</f>
        <v/>
      </c>
      <c r="AD102" s="177" t="str">
        <f t="array" ref="AD102">IFERROR(INDEX($Z$1:$Z192,SMALL(IF(Z$1:$Z192&lt;&gt;"",ROW($Z$1:$Z192)),ROW())),"")</f>
        <v/>
      </c>
    </row>
    <row r="103" spans="24:30" ht="15" customHeight="1" x14ac:dyDescent="0.15">
      <c r="X103" t="str">
        <f t="shared" si="43"/>
        <v/>
      </c>
      <c r="Y103" t="str">
        <f t="shared" si="44"/>
        <v/>
      </c>
      <c r="Z103" t="str">
        <f t="shared" si="45"/>
        <v/>
      </c>
      <c r="AB103" s="177" t="str">
        <f t="array" ref="AB103">IFERROR(INDEX($X$1:$X193,SMALL(IF(X$1:$X193&lt;&gt;"",ROW($X$1:$X193)),ROW())),"")</f>
        <v/>
      </c>
      <c r="AC103" s="177" t="str">
        <f t="array" ref="AC103">IFERROR(INDEX($Y$1:$Y193,SMALL(IF($Y$1:$Y193&lt;&gt;"",ROW($Y$1:$Y193)),ROW())),"")</f>
        <v/>
      </c>
      <c r="AD103" s="177" t="str">
        <f t="array" ref="AD103">IFERROR(INDEX($Z$1:$Z193,SMALL(IF(Z$1:$Z193&lt;&gt;"",ROW($Z$1:$Z193)),ROW())),"")</f>
        <v/>
      </c>
    </row>
    <row r="104" spans="24:30" ht="15" customHeight="1" x14ac:dyDescent="0.15">
      <c r="X104" t="str">
        <f t="shared" si="43"/>
        <v/>
      </c>
      <c r="Y104" t="str">
        <f t="shared" si="44"/>
        <v/>
      </c>
      <c r="Z104" t="str">
        <f t="shared" si="45"/>
        <v/>
      </c>
      <c r="AB104" s="177" t="str">
        <f t="array" ref="AB104">IFERROR(INDEX($X$1:$X194,SMALL(IF(X$1:$X194&lt;&gt;"",ROW($X$1:$X194)),ROW())),"")</f>
        <v/>
      </c>
      <c r="AC104" s="177" t="str">
        <f t="array" ref="AC104">IFERROR(INDEX($Y$1:$Y194,SMALL(IF($Y$1:$Y194&lt;&gt;"",ROW($Y$1:$Y194)),ROW())),"")</f>
        <v/>
      </c>
      <c r="AD104" s="177" t="str">
        <f t="array" ref="AD104">IFERROR(INDEX($Z$1:$Z194,SMALL(IF(Z$1:$Z194&lt;&gt;"",ROW($Z$1:$Z194)),ROW())),"")</f>
        <v/>
      </c>
    </row>
    <row r="105" spans="24:30" ht="15" customHeight="1" x14ac:dyDescent="0.15">
      <c r="X105" t="str">
        <f t="shared" si="43"/>
        <v/>
      </c>
      <c r="Y105" t="str">
        <f t="shared" si="44"/>
        <v/>
      </c>
      <c r="Z105" t="str">
        <f t="shared" si="45"/>
        <v/>
      </c>
      <c r="AB105" s="177" t="str">
        <f t="array" ref="AB105">IFERROR(INDEX($X$1:$X195,SMALL(IF(X$1:$X195&lt;&gt;"",ROW($X$1:$X195)),ROW())),"")</f>
        <v/>
      </c>
      <c r="AC105" s="177" t="str">
        <f t="array" ref="AC105">IFERROR(INDEX($Y$1:$Y195,SMALL(IF($Y$1:$Y195&lt;&gt;"",ROW($Y$1:$Y195)),ROW())),"")</f>
        <v/>
      </c>
      <c r="AD105" s="177" t="str">
        <f t="array" ref="AD105">IFERROR(INDEX($Z$1:$Z195,SMALL(IF(Z$1:$Z195&lt;&gt;"",ROW($Z$1:$Z195)),ROW())),"")</f>
        <v/>
      </c>
    </row>
    <row r="106" spans="24:30" ht="15" customHeight="1" x14ac:dyDescent="0.15">
      <c r="X106" t="str">
        <f t="shared" si="43"/>
        <v/>
      </c>
      <c r="Y106" t="str">
        <f t="shared" si="44"/>
        <v/>
      </c>
      <c r="Z106" t="str">
        <f t="shared" si="45"/>
        <v/>
      </c>
      <c r="AB106" s="177" t="str">
        <f t="array" ref="AB106">IFERROR(INDEX($X$1:$X196,SMALL(IF(X$1:$X196&lt;&gt;"",ROW($X$1:$X196)),ROW())),"")</f>
        <v/>
      </c>
      <c r="AC106" s="177" t="str">
        <f t="array" ref="AC106">IFERROR(INDEX($Y$1:$Y196,SMALL(IF($Y$1:$Y196&lt;&gt;"",ROW($Y$1:$Y196)),ROW())),"")</f>
        <v/>
      </c>
      <c r="AD106" s="177" t="str">
        <f t="array" ref="AD106">IFERROR(INDEX($Z$1:$Z196,SMALL(IF(Z$1:$Z196&lt;&gt;"",ROW($Z$1:$Z196)),ROW())),"")</f>
        <v/>
      </c>
    </row>
    <row r="107" spans="24:30" ht="15" customHeight="1" x14ac:dyDescent="0.15">
      <c r="X107" t="str">
        <f t="shared" si="43"/>
        <v/>
      </c>
      <c r="Y107" t="str">
        <f t="shared" si="44"/>
        <v/>
      </c>
      <c r="Z107" t="str">
        <f t="shared" si="45"/>
        <v/>
      </c>
      <c r="AB107" s="177" t="str">
        <f t="array" ref="AB107">IFERROR(INDEX($X$1:$X197,SMALL(IF(X$1:$X197&lt;&gt;"",ROW($X$1:$X197)),ROW())),"")</f>
        <v/>
      </c>
      <c r="AC107" s="177" t="str">
        <f t="array" ref="AC107">IFERROR(INDEX($Y$1:$Y197,SMALL(IF($Y$1:$Y197&lt;&gt;"",ROW($Y$1:$Y197)),ROW())),"")</f>
        <v/>
      </c>
      <c r="AD107" s="177" t="str">
        <f t="array" ref="AD107">IFERROR(INDEX($Z$1:$Z197,SMALL(IF(Z$1:$Z197&lt;&gt;"",ROW($Z$1:$Z197)),ROW())),"")</f>
        <v/>
      </c>
    </row>
    <row r="108" spans="24:30" ht="15" customHeight="1" x14ac:dyDescent="0.15">
      <c r="X108" t="str">
        <f t="shared" si="43"/>
        <v/>
      </c>
      <c r="Y108" t="str">
        <f t="shared" si="44"/>
        <v/>
      </c>
      <c r="Z108" t="str">
        <f t="shared" si="45"/>
        <v/>
      </c>
      <c r="AB108" s="177" t="str">
        <f t="array" ref="AB108">IFERROR(INDEX($X$1:$X198,SMALL(IF(X$1:$X198&lt;&gt;"",ROW($X$1:$X198)),ROW())),"")</f>
        <v/>
      </c>
      <c r="AC108" s="177" t="str">
        <f t="array" ref="AC108">IFERROR(INDEX($Y$1:$Y198,SMALL(IF($Y$1:$Y198&lt;&gt;"",ROW($Y$1:$Y198)),ROW())),"")</f>
        <v/>
      </c>
      <c r="AD108" s="177" t="str">
        <f t="array" ref="AD108">IFERROR(INDEX($Z$1:$Z198,SMALL(IF(Z$1:$Z198&lt;&gt;"",ROW($Z$1:$Z198)),ROW())),"")</f>
        <v/>
      </c>
    </row>
    <row r="109" spans="24:30" ht="15" customHeight="1" x14ac:dyDescent="0.15">
      <c r="X109" t="str">
        <f t="shared" si="43"/>
        <v/>
      </c>
      <c r="Y109" t="str">
        <f t="shared" si="44"/>
        <v/>
      </c>
      <c r="Z109" t="str">
        <f t="shared" si="45"/>
        <v/>
      </c>
      <c r="AB109" s="177" t="str">
        <f t="array" ref="AB109">IFERROR(INDEX($X$1:$X199,SMALL(IF(X$1:$X199&lt;&gt;"",ROW($X$1:$X199)),ROW())),"")</f>
        <v/>
      </c>
      <c r="AC109" s="177" t="str">
        <f t="array" ref="AC109">IFERROR(INDEX($Y$1:$Y199,SMALL(IF($Y$1:$Y199&lt;&gt;"",ROW($Y$1:$Y199)),ROW())),"")</f>
        <v/>
      </c>
      <c r="AD109" s="177" t="str">
        <f t="array" ref="AD109">IFERROR(INDEX($Z$1:$Z199,SMALL(IF(Z$1:$Z199&lt;&gt;"",ROW($Z$1:$Z199)),ROW())),"")</f>
        <v/>
      </c>
    </row>
    <row r="110" spans="24:30" ht="15" customHeight="1" x14ac:dyDescent="0.15">
      <c r="X110" t="str">
        <f t="shared" si="43"/>
        <v/>
      </c>
      <c r="Y110" t="str">
        <f t="shared" si="44"/>
        <v/>
      </c>
      <c r="Z110" t="str">
        <f t="shared" si="45"/>
        <v/>
      </c>
      <c r="AB110" s="177" t="str">
        <f t="array" ref="AB110">IFERROR(INDEX($X$1:$X200,SMALL(IF(X$1:$X200&lt;&gt;"",ROW($X$1:$X200)),ROW())),"")</f>
        <v/>
      </c>
      <c r="AC110" s="177" t="str">
        <f t="array" ref="AC110">IFERROR(INDEX($Y$1:$Y200,SMALL(IF($Y$1:$Y200&lt;&gt;"",ROW($Y$1:$Y200)),ROW())),"")</f>
        <v/>
      </c>
      <c r="AD110" s="177" t="str">
        <f t="array" ref="AD110">IFERROR(INDEX($Z$1:$Z200,SMALL(IF(Z$1:$Z200&lt;&gt;"",ROW($Z$1:$Z200)),ROW())),"")</f>
        <v/>
      </c>
    </row>
    <row r="111" spans="24:30" ht="15" customHeight="1" x14ac:dyDescent="0.15">
      <c r="X111" t="str">
        <f t="shared" si="43"/>
        <v/>
      </c>
      <c r="Y111" t="str">
        <f t="shared" si="44"/>
        <v/>
      </c>
      <c r="Z111" t="str">
        <f t="shared" si="45"/>
        <v/>
      </c>
      <c r="AB111" s="177" t="str">
        <f t="array" ref="AB111">IFERROR(INDEX($X$1:$X201,SMALL(IF(X$1:$X201&lt;&gt;"",ROW($X$1:$X201)),ROW())),"")</f>
        <v/>
      </c>
      <c r="AC111" s="177" t="str">
        <f t="array" ref="AC111">IFERROR(INDEX($Y$1:$Y201,SMALL(IF($Y$1:$Y201&lt;&gt;"",ROW($Y$1:$Y201)),ROW())),"")</f>
        <v/>
      </c>
      <c r="AD111" s="177" t="str">
        <f t="array" ref="AD111">IFERROR(INDEX($Z$1:$Z201,SMALL(IF(Z$1:$Z201&lt;&gt;"",ROW($Z$1:$Z201)),ROW())),"")</f>
        <v/>
      </c>
    </row>
    <row r="112" spans="24:30" ht="15" customHeight="1" x14ac:dyDescent="0.15">
      <c r="X112" t="str">
        <f t="shared" si="43"/>
        <v/>
      </c>
      <c r="Y112" t="str">
        <f t="shared" si="44"/>
        <v/>
      </c>
      <c r="Z112" t="str">
        <f t="shared" si="45"/>
        <v/>
      </c>
    </row>
    <row r="113" spans="24:26" ht="15" customHeight="1" x14ac:dyDescent="0.15">
      <c r="X113" t="str">
        <f t="shared" si="43"/>
        <v/>
      </c>
      <c r="Y113" t="str">
        <f t="shared" si="44"/>
        <v/>
      </c>
      <c r="Z113" t="str">
        <f t="shared" si="45"/>
        <v/>
      </c>
    </row>
    <row r="114" spans="24:26" ht="15" customHeight="1" x14ac:dyDescent="0.15">
      <c r="X114" t="str">
        <f t="shared" si="43"/>
        <v/>
      </c>
      <c r="Y114" t="str">
        <f t="shared" si="44"/>
        <v/>
      </c>
      <c r="Z114" t="str">
        <f t="shared" si="45"/>
        <v/>
      </c>
    </row>
    <row r="115" spans="24:26" ht="15" customHeight="1" x14ac:dyDescent="0.15">
      <c r="X115" t="str">
        <f t="shared" si="43"/>
        <v/>
      </c>
      <c r="Y115" t="str">
        <f t="shared" si="44"/>
        <v/>
      </c>
      <c r="Z115" t="str">
        <f t="shared" si="45"/>
        <v/>
      </c>
    </row>
    <row r="116" spans="24:26" ht="15" customHeight="1" x14ac:dyDescent="0.15">
      <c r="X116" t="str">
        <f t="shared" si="43"/>
        <v/>
      </c>
      <c r="Y116" t="str">
        <f t="shared" si="44"/>
        <v/>
      </c>
      <c r="Z116" t="str">
        <f t="shared" si="45"/>
        <v/>
      </c>
    </row>
    <row r="117" spans="24:26" ht="15" customHeight="1" x14ac:dyDescent="0.15">
      <c r="X117" t="str">
        <f t="shared" si="43"/>
        <v/>
      </c>
      <c r="Y117" t="str">
        <f t="shared" si="44"/>
        <v/>
      </c>
      <c r="Z117" t="str">
        <f t="shared" si="45"/>
        <v/>
      </c>
    </row>
    <row r="118" spans="24:26" ht="15" customHeight="1" x14ac:dyDescent="0.15">
      <c r="X118" t="str">
        <f t="shared" si="43"/>
        <v/>
      </c>
      <c r="Y118" t="str">
        <f t="shared" si="44"/>
        <v/>
      </c>
      <c r="Z118" t="str">
        <f t="shared" si="45"/>
        <v/>
      </c>
    </row>
    <row r="119" spans="24:26" ht="15" customHeight="1" x14ac:dyDescent="0.15">
      <c r="X119" t="str">
        <f t="shared" si="43"/>
        <v/>
      </c>
      <c r="Y119" t="str">
        <f t="shared" si="44"/>
        <v/>
      </c>
      <c r="Z119" t="str">
        <f t="shared" si="45"/>
        <v/>
      </c>
    </row>
    <row r="120" spans="24:26" ht="15" customHeight="1" x14ac:dyDescent="0.15">
      <c r="X120" t="str">
        <f t="shared" si="43"/>
        <v/>
      </c>
      <c r="Y120" t="str">
        <f t="shared" si="44"/>
        <v/>
      </c>
      <c r="Z120" t="str">
        <f t="shared" si="45"/>
        <v/>
      </c>
    </row>
    <row r="121" spans="24:26" ht="15" customHeight="1" x14ac:dyDescent="0.15">
      <c r="X121" t="str">
        <f t="shared" si="43"/>
        <v/>
      </c>
      <c r="Y121" t="str">
        <f t="shared" si="44"/>
        <v/>
      </c>
      <c r="Z121" t="str">
        <f t="shared" si="45"/>
        <v/>
      </c>
    </row>
    <row r="122" spans="24:26" ht="15" customHeight="1" x14ac:dyDescent="0.15">
      <c r="X122" t="str">
        <f t="shared" ref="X122:X134" si="46">+IF($N71="","",I71)</f>
        <v/>
      </c>
      <c r="Y122" t="str">
        <f t="shared" ref="Y122:Y134" si="47">+IF($N71="","",J71)</f>
        <v/>
      </c>
      <c r="Z122" t="str">
        <f t="shared" ref="Z122:Z134" si="48">+IF($N71="","",K71)</f>
        <v/>
      </c>
    </row>
    <row r="123" spans="24:26" ht="15" customHeight="1" x14ac:dyDescent="0.15">
      <c r="X123" t="str">
        <f t="shared" si="46"/>
        <v/>
      </c>
      <c r="Y123" t="str">
        <f t="shared" si="47"/>
        <v/>
      </c>
      <c r="Z123" t="str">
        <f t="shared" si="48"/>
        <v/>
      </c>
    </row>
    <row r="124" spans="24:26" ht="15" customHeight="1" x14ac:dyDescent="0.15">
      <c r="X124" t="str">
        <f t="shared" si="46"/>
        <v/>
      </c>
      <c r="Y124" t="str">
        <f t="shared" si="47"/>
        <v/>
      </c>
      <c r="Z124" t="str">
        <f t="shared" si="48"/>
        <v/>
      </c>
    </row>
    <row r="125" spans="24:26" ht="15" customHeight="1" x14ac:dyDescent="0.15">
      <c r="X125" t="str">
        <f t="shared" si="46"/>
        <v/>
      </c>
      <c r="Y125" t="str">
        <f t="shared" si="47"/>
        <v/>
      </c>
      <c r="Z125" t="str">
        <f t="shared" si="48"/>
        <v/>
      </c>
    </row>
    <row r="126" spans="24:26" ht="15" customHeight="1" x14ac:dyDescent="0.15">
      <c r="X126" t="str">
        <f t="shared" si="46"/>
        <v/>
      </c>
      <c r="Y126" t="str">
        <f t="shared" si="47"/>
        <v/>
      </c>
      <c r="Z126" t="str">
        <f t="shared" si="48"/>
        <v/>
      </c>
    </row>
    <row r="127" spans="24:26" ht="15" customHeight="1" x14ac:dyDescent="0.15">
      <c r="X127" t="str">
        <f t="shared" si="46"/>
        <v/>
      </c>
      <c r="Y127" t="str">
        <f t="shared" si="47"/>
        <v/>
      </c>
      <c r="Z127" t="str">
        <f t="shared" si="48"/>
        <v/>
      </c>
    </row>
    <row r="128" spans="24:26" ht="15" customHeight="1" x14ac:dyDescent="0.15">
      <c r="X128" t="str">
        <f t="shared" si="46"/>
        <v/>
      </c>
      <c r="Y128" t="str">
        <f t="shared" si="47"/>
        <v/>
      </c>
      <c r="Z128" t="str">
        <f t="shared" si="48"/>
        <v/>
      </c>
    </row>
    <row r="129" spans="24:26" ht="15" customHeight="1" x14ac:dyDescent="0.15">
      <c r="X129" t="str">
        <f t="shared" si="46"/>
        <v/>
      </c>
      <c r="Y129" t="str">
        <f t="shared" si="47"/>
        <v/>
      </c>
      <c r="Z129" t="str">
        <f t="shared" si="48"/>
        <v/>
      </c>
    </row>
    <row r="130" spans="24:26" ht="15" customHeight="1" x14ac:dyDescent="0.15">
      <c r="X130" t="str">
        <f t="shared" si="46"/>
        <v/>
      </c>
      <c r="Y130" t="str">
        <f t="shared" si="47"/>
        <v/>
      </c>
      <c r="Z130" t="str">
        <f t="shared" si="48"/>
        <v/>
      </c>
    </row>
    <row r="131" spans="24:26" ht="15" customHeight="1" x14ac:dyDescent="0.15">
      <c r="X131" t="str">
        <f t="shared" si="46"/>
        <v/>
      </c>
      <c r="Y131" t="str">
        <f t="shared" si="47"/>
        <v/>
      </c>
      <c r="Z131" t="str">
        <f t="shared" si="48"/>
        <v/>
      </c>
    </row>
    <row r="132" spans="24:26" ht="15" customHeight="1" x14ac:dyDescent="0.15">
      <c r="X132" t="str">
        <f t="shared" si="46"/>
        <v/>
      </c>
      <c r="Y132" t="str">
        <f t="shared" si="47"/>
        <v/>
      </c>
      <c r="Z132" t="str">
        <f t="shared" si="48"/>
        <v/>
      </c>
    </row>
    <row r="133" spans="24:26" ht="15" customHeight="1" x14ac:dyDescent="0.15">
      <c r="X133" t="str">
        <f t="shared" si="46"/>
        <v/>
      </c>
      <c r="Y133" t="str">
        <f t="shared" si="47"/>
        <v/>
      </c>
      <c r="Z133" t="str">
        <f t="shared" si="48"/>
        <v/>
      </c>
    </row>
    <row r="134" spans="24:26" ht="15" customHeight="1" x14ac:dyDescent="0.15">
      <c r="X134" t="str">
        <f t="shared" si="46"/>
        <v/>
      </c>
      <c r="Y134" t="str">
        <f t="shared" si="47"/>
        <v/>
      </c>
      <c r="Z134" t="str">
        <f t="shared" si="48"/>
        <v/>
      </c>
    </row>
  </sheetData>
  <sheetProtection password="CC27" sheet="1" objects="1" scenarios="1" selectLockedCells="1"/>
  <mergeCells count="18">
    <mergeCell ref="E11:E24"/>
    <mergeCell ref="E25:E30"/>
    <mergeCell ref="E31:E52"/>
    <mergeCell ref="L48:L55"/>
    <mergeCell ref="L56:L65"/>
    <mergeCell ref="E53:E68"/>
    <mergeCell ref="L11:L17"/>
    <mergeCell ref="L18:L25"/>
    <mergeCell ref="L26:L38"/>
    <mergeCell ref="L45:L47"/>
    <mergeCell ref="L39:L44"/>
    <mergeCell ref="L66:L69"/>
    <mergeCell ref="B1:L2"/>
    <mergeCell ref="N1:P2"/>
    <mergeCell ref="B7:P7"/>
    <mergeCell ref="I10:K10"/>
    <mergeCell ref="B3:P6"/>
    <mergeCell ref="B10:D10"/>
  </mergeCells>
  <phoneticPr fontId="3"/>
  <dataValidations count="2">
    <dataValidation imeMode="hiragana" allowBlank="1" showInputMessage="1" showErrorMessage="1" sqref="O11:O64" xr:uid="{00000000-0002-0000-0900-000000000000}"/>
    <dataValidation type="list" imeMode="halfAlpha" allowBlank="1" showInputMessage="1" showErrorMessage="1" sqref="G11:G68 N11:N70" xr:uid="{00000000-0002-0000-0900-000001000000}">
      <formula1>$Q$10:$Q$11</formula1>
    </dataValidation>
  </dataValidations>
  <hyperlinks>
    <hyperlink ref="N1:P2" location="様式1①!A1" display="様式１へ戻る" xr:uid="{00000000-0004-0000-0900-000000000000}"/>
  </hyperlinks>
  <printOptions horizontalCentered="1"/>
  <pageMargins left="0.74803149606299213" right="0.74803149606299213" top="0.98425196850393704" bottom="0.98425196850393704" header="0.51181102362204722" footer="0.51181102362204722"/>
  <pageSetup paperSize="9" scale="74" orientation="portrait" blackAndWhite="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Z39"/>
  <sheetViews>
    <sheetView showGridLines="0" view="pageBreakPreview" zoomScale="115" zoomScaleNormal="100" zoomScaleSheetLayoutView="115" workbookViewId="0">
      <pane ySplit="6" topLeftCell="A7" activePane="bottomLeft" state="frozen"/>
      <selection activeCell="W11" sqref="W11"/>
      <selection pane="bottomLeft" activeCell="C10" sqref="C10"/>
    </sheetView>
  </sheetViews>
  <sheetFormatPr defaultColWidth="5" defaultRowHeight="15" customHeight="1" x14ac:dyDescent="0.15"/>
  <cols>
    <col min="3" max="3" width="6.125" customWidth="1"/>
    <col min="17" max="17" width="0" hidden="1" customWidth="1"/>
    <col min="18" max="22" width="5" hidden="1" customWidth="1"/>
    <col min="23" max="42" width="0" hidden="1" customWidth="1"/>
  </cols>
  <sheetData>
    <row r="1" spans="1:26" ht="15" customHeight="1" x14ac:dyDescent="0.15">
      <c r="B1" s="443" t="s">
        <v>348</v>
      </c>
      <c r="C1" s="443"/>
      <c r="D1" s="443"/>
      <c r="E1" s="443"/>
      <c r="F1" s="443"/>
      <c r="G1" s="443"/>
      <c r="H1" s="82"/>
      <c r="I1" s="82"/>
      <c r="J1" s="82"/>
      <c r="K1" s="82"/>
      <c r="L1" s="82"/>
      <c r="M1" s="82"/>
      <c r="N1" s="425" t="s">
        <v>349</v>
      </c>
      <c r="O1" s="426"/>
      <c r="P1" s="445"/>
    </row>
    <row r="2" spans="1:26" ht="15" customHeight="1" thickBot="1" x14ac:dyDescent="0.2">
      <c r="B2" s="444"/>
      <c r="C2" s="444"/>
      <c r="D2" s="444"/>
      <c r="E2" s="444"/>
      <c r="F2" s="444"/>
      <c r="G2" s="444"/>
      <c r="H2" s="83"/>
      <c r="I2" s="83"/>
      <c r="J2" s="83"/>
      <c r="K2" s="83"/>
      <c r="L2" s="83"/>
      <c r="M2" s="83"/>
      <c r="N2" s="446"/>
      <c r="O2" s="447"/>
      <c r="P2" s="448"/>
    </row>
    <row r="3" spans="1:26" ht="15" customHeight="1" x14ac:dyDescent="0.15">
      <c r="B3" s="414" t="str">
        <f>R10&amp;R11&amp;R12&amp;R13&amp;R14&amp;R15&amp;R16&amp;R17&amp;R18&amp;R19&amp;R20&amp;R21&amp;R22&amp;R23&amp;R24&amp;R25</f>
        <v/>
      </c>
      <c r="C3" s="415"/>
      <c r="D3" s="415"/>
      <c r="E3" s="415"/>
      <c r="F3" s="415"/>
      <c r="G3" s="415"/>
      <c r="H3" s="415"/>
      <c r="I3" s="415"/>
      <c r="J3" s="415"/>
      <c r="K3" s="415"/>
      <c r="L3" s="415"/>
      <c r="M3" s="415"/>
      <c r="N3" s="415"/>
      <c r="O3" s="415"/>
      <c r="P3" s="416"/>
    </row>
    <row r="4" spans="1:26" ht="15" customHeight="1" x14ac:dyDescent="0.15">
      <c r="B4" s="417"/>
      <c r="C4" s="418"/>
      <c r="D4" s="418"/>
      <c r="E4" s="418"/>
      <c r="F4" s="418"/>
      <c r="G4" s="418"/>
      <c r="H4" s="418"/>
      <c r="I4" s="418"/>
      <c r="J4" s="418"/>
      <c r="K4" s="418"/>
      <c r="L4" s="418"/>
      <c r="M4" s="418"/>
      <c r="N4" s="418"/>
      <c r="O4" s="418"/>
      <c r="P4" s="419"/>
    </row>
    <row r="5" spans="1:26" ht="15" customHeight="1" x14ac:dyDescent="0.15">
      <c r="B5" s="417"/>
      <c r="C5" s="418"/>
      <c r="D5" s="418"/>
      <c r="E5" s="418"/>
      <c r="F5" s="418"/>
      <c r="G5" s="418"/>
      <c r="H5" s="418"/>
      <c r="I5" s="418"/>
      <c r="J5" s="418"/>
      <c r="K5" s="418"/>
      <c r="L5" s="418"/>
      <c r="M5" s="418"/>
      <c r="N5" s="418"/>
      <c r="O5" s="418"/>
      <c r="P5" s="419"/>
    </row>
    <row r="6" spans="1:26" ht="15" customHeight="1" thickBot="1" x14ac:dyDescent="0.2">
      <c r="B6" s="420"/>
      <c r="C6" s="421"/>
      <c r="D6" s="421"/>
      <c r="E6" s="421"/>
      <c r="F6" s="421"/>
      <c r="G6" s="421"/>
      <c r="H6" s="421"/>
      <c r="I6" s="421"/>
      <c r="J6" s="421"/>
      <c r="K6" s="421"/>
      <c r="L6" s="421"/>
      <c r="M6" s="421"/>
      <c r="N6" s="421"/>
      <c r="O6" s="421"/>
      <c r="P6" s="422"/>
    </row>
    <row r="7" spans="1:26" ht="15" customHeight="1" x14ac:dyDescent="0.15">
      <c r="B7" s="74" t="s">
        <v>742</v>
      </c>
    </row>
    <row r="8" spans="1:26" ht="15" customHeight="1" thickBot="1" x14ac:dyDescent="0.2">
      <c r="E8" s="74"/>
    </row>
    <row r="9" spans="1:26" ht="15" customHeight="1" thickBot="1" x14ac:dyDescent="0.2">
      <c r="B9" s="76"/>
      <c r="C9" s="209" t="s">
        <v>680</v>
      </c>
      <c r="D9" s="449" t="s">
        <v>681</v>
      </c>
      <c r="E9" s="450"/>
      <c r="F9" s="450"/>
      <c r="G9" s="450"/>
      <c r="H9" s="450"/>
      <c r="I9" s="450"/>
      <c r="J9" s="450"/>
      <c r="K9" s="450"/>
      <c r="L9" s="450"/>
      <c r="M9" s="450"/>
      <c r="N9" s="450"/>
      <c r="O9" s="450"/>
      <c r="P9" s="451"/>
    </row>
    <row r="10" spans="1:26" ht="15" customHeight="1" x14ac:dyDescent="0.15">
      <c r="A10" s="73" t="s">
        <v>344</v>
      </c>
      <c r="B10" s="71">
        <v>1</v>
      </c>
      <c r="C10" s="200"/>
      <c r="D10" s="452"/>
      <c r="E10" s="453"/>
      <c r="F10" s="453"/>
      <c r="G10" s="453"/>
      <c r="H10" s="453"/>
      <c r="I10" s="453"/>
      <c r="J10" s="453"/>
      <c r="K10" s="453"/>
      <c r="L10" s="453"/>
      <c r="M10" s="453"/>
      <c r="N10" s="453"/>
      <c r="O10" s="453"/>
      <c r="P10" s="454"/>
      <c r="Q10" s="72"/>
      <c r="R10" s="109" t="str">
        <f>+IF(C10="",""," ＊"&amp;C10&amp;"："&amp;D10)</f>
        <v/>
      </c>
      <c r="Z10" t="s">
        <v>676</v>
      </c>
    </row>
    <row r="11" spans="1:26" ht="15" customHeight="1" x14ac:dyDescent="0.15">
      <c r="A11" s="71"/>
      <c r="B11" s="71">
        <v>2</v>
      </c>
      <c r="C11" s="201"/>
      <c r="D11" s="455"/>
      <c r="E11" s="456"/>
      <c r="F11" s="456"/>
      <c r="G11" s="456"/>
      <c r="H11" s="456"/>
      <c r="I11" s="456"/>
      <c r="J11" s="456"/>
      <c r="K11" s="456"/>
      <c r="L11" s="456"/>
      <c r="M11" s="456"/>
      <c r="N11" s="456"/>
      <c r="O11" s="456"/>
      <c r="P11" s="457"/>
      <c r="Q11" s="72" t="str">
        <f t="shared" ref="Q11:Q39" si="0">IF(C11&lt;&gt;"","その他　"&amp;C11&amp;" 　　* ","")</f>
        <v/>
      </c>
      <c r="R11" s="109" t="str">
        <f>+IF(C11="","","　＊その他："&amp;C11)</f>
        <v/>
      </c>
      <c r="Z11" t="s">
        <v>677</v>
      </c>
    </row>
    <row r="12" spans="1:26" ht="15" customHeight="1" x14ac:dyDescent="0.15">
      <c r="A12" s="71"/>
      <c r="B12" s="71">
        <v>3</v>
      </c>
      <c r="C12" s="201"/>
      <c r="D12" s="455"/>
      <c r="E12" s="456"/>
      <c r="F12" s="456"/>
      <c r="G12" s="456"/>
      <c r="H12" s="456"/>
      <c r="I12" s="456"/>
      <c r="J12" s="456"/>
      <c r="K12" s="456"/>
      <c r="L12" s="456"/>
      <c r="M12" s="456"/>
      <c r="N12" s="456"/>
      <c r="O12" s="456"/>
      <c r="P12" s="457"/>
      <c r="Q12" s="72" t="str">
        <f t="shared" si="0"/>
        <v/>
      </c>
      <c r="R12" s="109" t="str">
        <f t="shared" ref="R12:R39" si="1">+IF(C12="","","　＊その他："&amp;C12)</f>
        <v/>
      </c>
      <c r="Z12" t="s">
        <v>678</v>
      </c>
    </row>
    <row r="13" spans="1:26" ht="15" customHeight="1" x14ac:dyDescent="0.15">
      <c r="A13" s="71"/>
      <c r="B13" s="71">
        <v>4</v>
      </c>
      <c r="C13" s="201"/>
      <c r="D13" s="455"/>
      <c r="E13" s="456"/>
      <c r="F13" s="456"/>
      <c r="G13" s="456"/>
      <c r="H13" s="456"/>
      <c r="I13" s="456"/>
      <c r="J13" s="456"/>
      <c r="K13" s="456"/>
      <c r="L13" s="456"/>
      <c r="M13" s="456"/>
      <c r="N13" s="456"/>
      <c r="O13" s="456"/>
      <c r="P13" s="457"/>
      <c r="Q13" s="72" t="str">
        <f t="shared" si="0"/>
        <v/>
      </c>
      <c r="R13" s="109" t="str">
        <f t="shared" si="1"/>
        <v/>
      </c>
      <c r="Z13" t="s">
        <v>679</v>
      </c>
    </row>
    <row r="14" spans="1:26" s="80" customFormat="1" ht="15" customHeight="1" x14ac:dyDescent="0.15">
      <c r="A14" s="81"/>
      <c r="B14" s="81">
        <v>5</v>
      </c>
      <c r="C14" s="201"/>
      <c r="D14" s="455"/>
      <c r="E14" s="456"/>
      <c r="F14" s="456"/>
      <c r="G14" s="456"/>
      <c r="H14" s="456"/>
      <c r="I14" s="456"/>
      <c r="J14" s="456"/>
      <c r="K14" s="456"/>
      <c r="L14" s="456"/>
      <c r="M14" s="456"/>
      <c r="N14" s="456"/>
      <c r="O14" s="456"/>
      <c r="P14" s="457"/>
      <c r="Q14" s="72" t="str">
        <f t="shared" si="0"/>
        <v/>
      </c>
      <c r="R14" s="109" t="str">
        <f t="shared" si="1"/>
        <v/>
      </c>
    </row>
    <row r="15" spans="1:26" ht="15" customHeight="1" x14ac:dyDescent="0.15">
      <c r="A15" s="71"/>
      <c r="B15" s="71">
        <v>6</v>
      </c>
      <c r="C15" s="201"/>
      <c r="D15" s="455"/>
      <c r="E15" s="456"/>
      <c r="F15" s="456"/>
      <c r="G15" s="456"/>
      <c r="H15" s="456"/>
      <c r="I15" s="456"/>
      <c r="J15" s="456"/>
      <c r="K15" s="456"/>
      <c r="L15" s="456"/>
      <c r="M15" s="456"/>
      <c r="N15" s="456"/>
      <c r="O15" s="456"/>
      <c r="P15" s="457"/>
      <c r="Q15" s="72" t="str">
        <f t="shared" si="0"/>
        <v/>
      </c>
      <c r="R15" s="109" t="str">
        <f t="shared" si="1"/>
        <v/>
      </c>
    </row>
    <row r="16" spans="1:26" ht="15" customHeight="1" x14ac:dyDescent="0.15">
      <c r="A16" s="71"/>
      <c r="B16" s="71">
        <v>7</v>
      </c>
      <c r="C16" s="201"/>
      <c r="D16" s="207"/>
      <c r="E16" s="202"/>
      <c r="F16" s="202"/>
      <c r="G16" s="202"/>
      <c r="H16" s="202"/>
      <c r="I16" s="202"/>
      <c r="J16" s="202"/>
      <c r="K16" s="202"/>
      <c r="L16" s="202"/>
      <c r="M16" s="202"/>
      <c r="N16" s="202"/>
      <c r="O16" s="202"/>
      <c r="P16" s="203"/>
      <c r="Q16" s="72" t="str">
        <f t="shared" si="0"/>
        <v/>
      </c>
      <c r="R16" s="109" t="str">
        <f t="shared" si="1"/>
        <v/>
      </c>
    </row>
    <row r="17" spans="1:18" ht="15" customHeight="1" x14ac:dyDescent="0.15">
      <c r="A17" s="71"/>
      <c r="B17" s="71">
        <v>8</v>
      </c>
      <c r="C17" s="201"/>
      <c r="D17" s="207"/>
      <c r="E17" s="202"/>
      <c r="F17" s="202"/>
      <c r="G17" s="202"/>
      <c r="H17" s="202"/>
      <c r="I17" s="202"/>
      <c r="J17" s="202"/>
      <c r="K17" s="202"/>
      <c r="L17" s="202"/>
      <c r="M17" s="202"/>
      <c r="N17" s="202"/>
      <c r="O17" s="202"/>
      <c r="P17" s="203"/>
      <c r="Q17" s="72" t="str">
        <f t="shared" si="0"/>
        <v/>
      </c>
      <c r="R17" s="109" t="str">
        <f t="shared" si="1"/>
        <v/>
      </c>
    </row>
    <row r="18" spans="1:18" s="79" customFormat="1" ht="15" customHeight="1" x14ac:dyDescent="0.15">
      <c r="B18" s="79">
        <v>9</v>
      </c>
      <c r="C18" s="201"/>
      <c r="D18" s="207"/>
      <c r="E18" s="202"/>
      <c r="F18" s="202"/>
      <c r="G18" s="202"/>
      <c r="H18" s="202"/>
      <c r="I18" s="202"/>
      <c r="J18" s="202"/>
      <c r="K18" s="202"/>
      <c r="L18" s="202"/>
      <c r="M18" s="202"/>
      <c r="N18" s="202"/>
      <c r="O18" s="202"/>
      <c r="P18" s="203"/>
      <c r="Q18" s="72" t="str">
        <f t="shared" si="0"/>
        <v/>
      </c>
      <c r="R18" s="109" t="str">
        <f t="shared" si="1"/>
        <v/>
      </c>
    </row>
    <row r="19" spans="1:18" ht="15" customHeight="1" x14ac:dyDescent="0.15">
      <c r="A19" s="71"/>
      <c r="B19" s="71">
        <v>10</v>
      </c>
      <c r="C19" s="201"/>
      <c r="D19" s="207"/>
      <c r="E19" s="202"/>
      <c r="F19" s="202"/>
      <c r="G19" s="202"/>
      <c r="H19" s="202"/>
      <c r="I19" s="202"/>
      <c r="J19" s="202"/>
      <c r="K19" s="202"/>
      <c r="L19" s="202"/>
      <c r="M19" s="202"/>
      <c r="N19" s="202"/>
      <c r="O19" s="202"/>
      <c r="P19" s="203"/>
      <c r="Q19" s="72" t="str">
        <f t="shared" si="0"/>
        <v/>
      </c>
      <c r="R19" s="109" t="str">
        <f t="shared" si="1"/>
        <v/>
      </c>
    </row>
    <row r="20" spans="1:18" ht="15" customHeight="1" x14ac:dyDescent="0.15">
      <c r="A20" s="71"/>
      <c r="B20" s="71">
        <v>11</v>
      </c>
      <c r="C20" s="201"/>
      <c r="D20" s="207"/>
      <c r="E20" s="202"/>
      <c r="F20" s="202"/>
      <c r="G20" s="202"/>
      <c r="H20" s="202"/>
      <c r="I20" s="202"/>
      <c r="J20" s="202"/>
      <c r="K20" s="202"/>
      <c r="L20" s="202"/>
      <c r="M20" s="202"/>
      <c r="N20" s="202"/>
      <c r="O20" s="202"/>
      <c r="P20" s="203"/>
      <c r="Q20" s="72" t="str">
        <f t="shared" si="0"/>
        <v/>
      </c>
      <c r="R20" s="109" t="str">
        <f t="shared" si="1"/>
        <v/>
      </c>
    </row>
    <row r="21" spans="1:18" ht="15" customHeight="1" x14ac:dyDescent="0.15">
      <c r="A21" s="71"/>
      <c r="B21" s="71">
        <v>12</v>
      </c>
      <c r="C21" s="201"/>
      <c r="D21" s="207"/>
      <c r="E21" s="202"/>
      <c r="F21" s="202"/>
      <c r="G21" s="202"/>
      <c r="H21" s="202"/>
      <c r="I21" s="202"/>
      <c r="J21" s="202"/>
      <c r="K21" s="202"/>
      <c r="L21" s="202"/>
      <c r="M21" s="202"/>
      <c r="N21" s="202"/>
      <c r="O21" s="202"/>
      <c r="P21" s="203"/>
      <c r="Q21" s="72" t="str">
        <f t="shared" si="0"/>
        <v/>
      </c>
      <c r="R21" s="109" t="str">
        <f t="shared" si="1"/>
        <v/>
      </c>
    </row>
    <row r="22" spans="1:18" ht="15" customHeight="1" x14ac:dyDescent="0.15">
      <c r="A22" s="71"/>
      <c r="B22" s="71">
        <v>13</v>
      </c>
      <c r="C22" s="201"/>
      <c r="D22" s="207"/>
      <c r="E22" s="202"/>
      <c r="F22" s="202"/>
      <c r="G22" s="202"/>
      <c r="H22" s="202"/>
      <c r="I22" s="202"/>
      <c r="J22" s="202"/>
      <c r="K22" s="202"/>
      <c r="L22" s="202"/>
      <c r="M22" s="202"/>
      <c r="N22" s="202"/>
      <c r="O22" s="202"/>
      <c r="P22" s="203"/>
      <c r="Q22" s="72" t="str">
        <f t="shared" si="0"/>
        <v/>
      </c>
      <c r="R22" s="109" t="str">
        <f t="shared" si="1"/>
        <v/>
      </c>
    </row>
    <row r="23" spans="1:18" ht="15" customHeight="1" x14ac:dyDescent="0.15">
      <c r="A23" s="71"/>
      <c r="B23" s="71">
        <v>14</v>
      </c>
      <c r="C23" s="201"/>
      <c r="D23" s="207"/>
      <c r="E23" s="202"/>
      <c r="F23" s="202"/>
      <c r="G23" s="202"/>
      <c r="H23" s="202"/>
      <c r="I23" s="202"/>
      <c r="J23" s="202"/>
      <c r="K23" s="202"/>
      <c r="L23" s="202"/>
      <c r="M23" s="202"/>
      <c r="N23" s="202"/>
      <c r="O23" s="202"/>
      <c r="P23" s="203"/>
      <c r="Q23" s="72" t="str">
        <f t="shared" si="0"/>
        <v/>
      </c>
      <c r="R23" s="109" t="str">
        <f t="shared" si="1"/>
        <v/>
      </c>
    </row>
    <row r="24" spans="1:18" ht="15" customHeight="1" x14ac:dyDescent="0.15">
      <c r="A24" s="71"/>
      <c r="B24" s="71">
        <v>15</v>
      </c>
      <c r="C24" s="201"/>
      <c r="D24" s="207"/>
      <c r="E24" s="202"/>
      <c r="F24" s="202"/>
      <c r="G24" s="202"/>
      <c r="H24" s="202"/>
      <c r="I24" s="202"/>
      <c r="J24" s="202"/>
      <c r="K24" s="202"/>
      <c r="L24" s="202"/>
      <c r="M24" s="202"/>
      <c r="N24" s="202"/>
      <c r="O24" s="202"/>
      <c r="P24" s="203"/>
      <c r="Q24" s="72" t="str">
        <f t="shared" si="0"/>
        <v/>
      </c>
      <c r="R24" s="109" t="str">
        <f t="shared" si="1"/>
        <v/>
      </c>
    </row>
    <row r="25" spans="1:18" ht="15" customHeight="1" x14ac:dyDescent="0.15">
      <c r="A25" s="71"/>
      <c r="B25" s="71">
        <v>16</v>
      </c>
      <c r="C25" s="201"/>
      <c r="D25" s="207"/>
      <c r="E25" s="202"/>
      <c r="F25" s="202"/>
      <c r="G25" s="202"/>
      <c r="H25" s="202"/>
      <c r="I25" s="202"/>
      <c r="J25" s="202"/>
      <c r="K25" s="202"/>
      <c r="L25" s="202"/>
      <c r="M25" s="202"/>
      <c r="N25" s="202"/>
      <c r="O25" s="202"/>
      <c r="P25" s="203"/>
      <c r="Q25" s="72" t="str">
        <f t="shared" si="0"/>
        <v/>
      </c>
      <c r="R25" s="109" t="str">
        <f t="shared" si="1"/>
        <v/>
      </c>
    </row>
    <row r="26" spans="1:18" ht="15" customHeight="1" x14ac:dyDescent="0.15">
      <c r="A26" s="71"/>
      <c r="B26" s="71">
        <v>17</v>
      </c>
      <c r="C26" s="201"/>
      <c r="D26" s="207"/>
      <c r="E26" s="202"/>
      <c r="F26" s="202"/>
      <c r="G26" s="202"/>
      <c r="H26" s="202"/>
      <c r="I26" s="202"/>
      <c r="J26" s="202"/>
      <c r="K26" s="202"/>
      <c r="L26" s="202"/>
      <c r="M26" s="202"/>
      <c r="N26" s="202"/>
      <c r="O26" s="202"/>
      <c r="P26" s="203"/>
      <c r="Q26" s="72" t="str">
        <f t="shared" si="0"/>
        <v/>
      </c>
      <c r="R26" s="109" t="str">
        <f t="shared" si="1"/>
        <v/>
      </c>
    </row>
    <row r="27" spans="1:18" ht="15" customHeight="1" x14ac:dyDescent="0.15">
      <c r="A27" s="71"/>
      <c r="B27" s="71">
        <v>18</v>
      </c>
      <c r="C27" s="201"/>
      <c r="D27" s="207"/>
      <c r="E27" s="202"/>
      <c r="F27" s="202"/>
      <c r="G27" s="202"/>
      <c r="H27" s="202"/>
      <c r="I27" s="202"/>
      <c r="J27" s="202"/>
      <c r="K27" s="202"/>
      <c r="L27" s="202"/>
      <c r="M27" s="202"/>
      <c r="N27" s="202"/>
      <c r="O27" s="202"/>
      <c r="P27" s="203"/>
      <c r="Q27" s="72" t="str">
        <f t="shared" si="0"/>
        <v/>
      </c>
      <c r="R27" s="109" t="str">
        <f t="shared" si="1"/>
        <v/>
      </c>
    </row>
    <row r="28" spans="1:18" ht="15" customHeight="1" x14ac:dyDescent="0.15">
      <c r="A28" s="71"/>
      <c r="B28" s="71">
        <v>19</v>
      </c>
      <c r="C28" s="201"/>
      <c r="D28" s="207"/>
      <c r="E28" s="202"/>
      <c r="F28" s="202"/>
      <c r="G28" s="202"/>
      <c r="H28" s="202"/>
      <c r="I28" s="202"/>
      <c r="J28" s="202"/>
      <c r="K28" s="202"/>
      <c r="L28" s="202"/>
      <c r="M28" s="202"/>
      <c r="N28" s="202"/>
      <c r="O28" s="202"/>
      <c r="P28" s="203"/>
      <c r="Q28" s="72" t="str">
        <f t="shared" si="0"/>
        <v/>
      </c>
      <c r="R28" s="109" t="str">
        <f t="shared" si="1"/>
        <v/>
      </c>
    </row>
    <row r="29" spans="1:18" ht="15" customHeight="1" x14ac:dyDescent="0.15">
      <c r="A29" s="71"/>
      <c r="B29" s="71">
        <v>20</v>
      </c>
      <c r="C29" s="201"/>
      <c r="D29" s="207"/>
      <c r="E29" s="202"/>
      <c r="F29" s="202"/>
      <c r="G29" s="202"/>
      <c r="H29" s="202"/>
      <c r="I29" s="202"/>
      <c r="J29" s="202"/>
      <c r="K29" s="202"/>
      <c r="L29" s="202"/>
      <c r="M29" s="202"/>
      <c r="N29" s="202"/>
      <c r="O29" s="202"/>
      <c r="P29" s="203"/>
      <c r="Q29" s="72" t="str">
        <f t="shared" si="0"/>
        <v/>
      </c>
      <c r="R29" s="109" t="str">
        <f t="shared" si="1"/>
        <v/>
      </c>
    </row>
    <row r="30" spans="1:18" ht="15" customHeight="1" x14ac:dyDescent="0.15">
      <c r="A30" s="71"/>
      <c r="B30" s="71">
        <v>21</v>
      </c>
      <c r="C30" s="201"/>
      <c r="D30" s="207"/>
      <c r="E30" s="202"/>
      <c r="F30" s="202"/>
      <c r="G30" s="202"/>
      <c r="H30" s="202"/>
      <c r="I30" s="202"/>
      <c r="J30" s="202"/>
      <c r="K30" s="202"/>
      <c r="L30" s="202"/>
      <c r="M30" s="202"/>
      <c r="N30" s="202"/>
      <c r="O30" s="202"/>
      <c r="P30" s="203"/>
      <c r="Q30" s="72" t="str">
        <f t="shared" si="0"/>
        <v/>
      </c>
      <c r="R30" s="109" t="str">
        <f t="shared" si="1"/>
        <v/>
      </c>
    </row>
    <row r="31" spans="1:18" ht="15" customHeight="1" x14ac:dyDescent="0.15">
      <c r="A31" s="71"/>
      <c r="B31" s="71">
        <v>22</v>
      </c>
      <c r="C31" s="201"/>
      <c r="D31" s="207"/>
      <c r="E31" s="202"/>
      <c r="F31" s="202"/>
      <c r="G31" s="202"/>
      <c r="H31" s="202"/>
      <c r="I31" s="202"/>
      <c r="J31" s="202"/>
      <c r="K31" s="202"/>
      <c r="L31" s="202"/>
      <c r="M31" s="202"/>
      <c r="N31" s="202"/>
      <c r="O31" s="202"/>
      <c r="P31" s="203"/>
      <c r="Q31" s="72" t="str">
        <f t="shared" si="0"/>
        <v/>
      </c>
      <c r="R31" s="109" t="str">
        <f t="shared" si="1"/>
        <v/>
      </c>
    </row>
    <row r="32" spans="1:18" ht="15" customHeight="1" x14ac:dyDescent="0.15">
      <c r="A32" s="71"/>
      <c r="B32" s="71">
        <v>23</v>
      </c>
      <c r="C32" s="201"/>
      <c r="D32" s="207"/>
      <c r="E32" s="202"/>
      <c r="F32" s="202"/>
      <c r="G32" s="202"/>
      <c r="H32" s="202"/>
      <c r="I32" s="202"/>
      <c r="J32" s="202"/>
      <c r="K32" s="202"/>
      <c r="L32" s="202"/>
      <c r="M32" s="202"/>
      <c r="N32" s="202"/>
      <c r="O32" s="202"/>
      <c r="P32" s="203"/>
      <c r="Q32" s="72" t="str">
        <f t="shared" si="0"/>
        <v/>
      </c>
      <c r="R32" s="109" t="str">
        <f t="shared" si="1"/>
        <v/>
      </c>
    </row>
    <row r="33" spans="1:18" ht="15" customHeight="1" x14ac:dyDescent="0.15">
      <c r="A33" s="71"/>
      <c r="B33" s="71">
        <v>24</v>
      </c>
      <c r="C33" s="201"/>
      <c r="D33" s="207"/>
      <c r="E33" s="202"/>
      <c r="F33" s="202"/>
      <c r="G33" s="202"/>
      <c r="H33" s="202"/>
      <c r="I33" s="202"/>
      <c r="J33" s="202"/>
      <c r="K33" s="202"/>
      <c r="L33" s="202"/>
      <c r="M33" s="202"/>
      <c r="N33" s="202"/>
      <c r="O33" s="202"/>
      <c r="P33" s="203"/>
      <c r="Q33" s="72" t="str">
        <f t="shared" si="0"/>
        <v/>
      </c>
      <c r="R33" s="109" t="str">
        <f t="shared" si="1"/>
        <v/>
      </c>
    </row>
    <row r="34" spans="1:18" ht="15" customHeight="1" x14ac:dyDescent="0.15">
      <c r="A34" s="71"/>
      <c r="B34" s="71">
        <v>25</v>
      </c>
      <c r="C34" s="201"/>
      <c r="D34" s="207"/>
      <c r="E34" s="202"/>
      <c r="F34" s="202"/>
      <c r="G34" s="202"/>
      <c r="H34" s="202"/>
      <c r="I34" s="202"/>
      <c r="J34" s="202"/>
      <c r="K34" s="202"/>
      <c r="L34" s="202"/>
      <c r="M34" s="202"/>
      <c r="N34" s="202"/>
      <c r="O34" s="202"/>
      <c r="P34" s="203"/>
      <c r="Q34" s="72" t="str">
        <f t="shared" si="0"/>
        <v/>
      </c>
      <c r="R34" s="109" t="str">
        <f t="shared" si="1"/>
        <v/>
      </c>
    </row>
    <row r="35" spans="1:18" ht="15" customHeight="1" x14ac:dyDescent="0.15">
      <c r="A35" s="71"/>
      <c r="B35" s="71">
        <v>26</v>
      </c>
      <c r="C35" s="201"/>
      <c r="D35" s="207"/>
      <c r="E35" s="202"/>
      <c r="F35" s="202"/>
      <c r="G35" s="202"/>
      <c r="H35" s="202"/>
      <c r="I35" s="202"/>
      <c r="J35" s="202"/>
      <c r="K35" s="202"/>
      <c r="L35" s="202"/>
      <c r="M35" s="202"/>
      <c r="N35" s="202"/>
      <c r="O35" s="202"/>
      <c r="P35" s="203"/>
      <c r="Q35" s="72" t="str">
        <f t="shared" si="0"/>
        <v/>
      </c>
      <c r="R35" s="109" t="str">
        <f t="shared" si="1"/>
        <v/>
      </c>
    </row>
    <row r="36" spans="1:18" ht="15" customHeight="1" x14ac:dyDescent="0.15">
      <c r="A36" s="71"/>
      <c r="B36" s="71">
        <v>27</v>
      </c>
      <c r="C36" s="201"/>
      <c r="D36" s="207"/>
      <c r="E36" s="202"/>
      <c r="F36" s="202"/>
      <c r="G36" s="202"/>
      <c r="H36" s="202"/>
      <c r="I36" s="202"/>
      <c r="J36" s="202"/>
      <c r="K36" s="202"/>
      <c r="L36" s="202"/>
      <c r="M36" s="202"/>
      <c r="N36" s="202"/>
      <c r="O36" s="202"/>
      <c r="P36" s="203"/>
      <c r="Q36" s="72" t="str">
        <f t="shared" si="0"/>
        <v/>
      </c>
      <c r="R36" s="109" t="str">
        <f t="shared" si="1"/>
        <v/>
      </c>
    </row>
    <row r="37" spans="1:18" ht="15" customHeight="1" x14ac:dyDescent="0.15">
      <c r="A37" s="71"/>
      <c r="B37" s="71">
        <v>28</v>
      </c>
      <c r="C37" s="201"/>
      <c r="D37" s="207"/>
      <c r="E37" s="202"/>
      <c r="F37" s="202"/>
      <c r="G37" s="202"/>
      <c r="H37" s="202"/>
      <c r="I37" s="202"/>
      <c r="J37" s="202"/>
      <c r="K37" s="202"/>
      <c r="L37" s="202"/>
      <c r="M37" s="202"/>
      <c r="N37" s="202"/>
      <c r="O37" s="202"/>
      <c r="P37" s="203"/>
      <c r="Q37" s="72" t="str">
        <f t="shared" si="0"/>
        <v/>
      </c>
      <c r="R37" s="109" t="str">
        <f t="shared" si="1"/>
        <v/>
      </c>
    </row>
    <row r="38" spans="1:18" ht="15" customHeight="1" x14ac:dyDescent="0.15">
      <c r="A38" s="71"/>
      <c r="B38" s="71">
        <v>29</v>
      </c>
      <c r="C38" s="201"/>
      <c r="D38" s="207"/>
      <c r="E38" s="202"/>
      <c r="F38" s="202"/>
      <c r="G38" s="202"/>
      <c r="H38" s="202"/>
      <c r="I38" s="202"/>
      <c r="J38" s="202"/>
      <c r="K38" s="202"/>
      <c r="L38" s="202"/>
      <c r="M38" s="202"/>
      <c r="N38" s="202"/>
      <c r="O38" s="202"/>
      <c r="P38" s="203"/>
      <c r="Q38" s="72" t="str">
        <f t="shared" si="0"/>
        <v/>
      </c>
      <c r="R38" s="109" t="str">
        <f t="shared" si="1"/>
        <v/>
      </c>
    </row>
    <row r="39" spans="1:18" ht="15" customHeight="1" thickBot="1" x14ac:dyDescent="0.2">
      <c r="A39" s="71"/>
      <c r="B39" s="71">
        <v>30</v>
      </c>
      <c r="C39" s="204"/>
      <c r="D39" s="208"/>
      <c r="E39" s="205"/>
      <c r="F39" s="205"/>
      <c r="G39" s="205"/>
      <c r="H39" s="205"/>
      <c r="I39" s="205"/>
      <c r="J39" s="205"/>
      <c r="K39" s="205"/>
      <c r="L39" s="205"/>
      <c r="M39" s="205"/>
      <c r="N39" s="205"/>
      <c r="O39" s="205"/>
      <c r="P39" s="206"/>
      <c r="Q39" s="72" t="str">
        <f t="shared" si="0"/>
        <v/>
      </c>
      <c r="R39" s="109" t="str">
        <f t="shared" si="1"/>
        <v/>
      </c>
    </row>
  </sheetData>
  <sheetProtection password="CC27" sheet="1" objects="1" scenarios="1" selectLockedCells="1"/>
  <mergeCells count="10">
    <mergeCell ref="D11:P11"/>
    <mergeCell ref="D12:P12"/>
    <mergeCell ref="D13:P13"/>
    <mergeCell ref="D14:P14"/>
    <mergeCell ref="D15:P15"/>
    <mergeCell ref="B1:G2"/>
    <mergeCell ref="N1:P2"/>
    <mergeCell ref="B3:P6"/>
    <mergeCell ref="D9:P9"/>
    <mergeCell ref="D10:P10"/>
  </mergeCells>
  <phoneticPr fontId="3"/>
  <dataValidations count="2">
    <dataValidation imeMode="hiragana" allowBlank="1" showInputMessage="1" showErrorMessage="1" sqref="D10:D39" xr:uid="{00000000-0002-0000-0A00-000000000000}"/>
    <dataValidation type="list" imeMode="hiragana" allowBlank="1" showInputMessage="1" showErrorMessage="1" sqref="C10:C39" xr:uid="{00000000-0002-0000-0A00-000001000000}">
      <formula1>$Z$10:$Z$13</formula1>
    </dataValidation>
  </dataValidations>
  <hyperlinks>
    <hyperlink ref="N1:P2" location="様式1①!A1" display="様式１へ戻る" xr:uid="{00000000-0004-0000-0A00-000000000000}"/>
  </hyperlinks>
  <pageMargins left="0.74803149606299213" right="0.74803149606299213"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dimension ref="C2:AJ42"/>
  <sheetViews>
    <sheetView showGridLines="0" zoomScaleNormal="100" zoomScaleSheetLayoutView="100" workbookViewId="0">
      <selection activeCell="Y6" sqref="Y6:Z6"/>
    </sheetView>
  </sheetViews>
  <sheetFormatPr defaultColWidth="2.5" defaultRowHeight="16.5" customHeight="1" x14ac:dyDescent="0.15"/>
  <cols>
    <col min="1" max="18" width="2.5" style="46"/>
    <col min="19" max="20" width="3.625" style="46" customWidth="1"/>
    <col min="21" max="16384" width="2.5" style="46"/>
  </cols>
  <sheetData>
    <row r="2" spans="3:36" ht="16.5" customHeight="1" x14ac:dyDescent="0.15">
      <c r="K2" s="460" t="s">
        <v>743</v>
      </c>
      <c r="L2" s="460"/>
      <c r="M2" s="460"/>
      <c r="N2" s="460"/>
      <c r="O2" s="460"/>
      <c r="P2" s="460"/>
      <c r="Q2" s="460"/>
      <c r="R2" s="460"/>
      <c r="S2" s="460"/>
      <c r="T2" s="460"/>
      <c r="U2" s="460"/>
      <c r="V2" s="460"/>
      <c r="W2" s="460"/>
      <c r="X2" s="460"/>
    </row>
    <row r="3" spans="3:36" ht="16.5" customHeight="1" x14ac:dyDescent="0.15">
      <c r="K3" s="460"/>
      <c r="L3" s="460"/>
      <c r="M3" s="460"/>
      <c r="N3" s="460"/>
      <c r="O3" s="460"/>
      <c r="P3" s="460"/>
      <c r="Q3" s="460"/>
      <c r="R3" s="460"/>
      <c r="S3" s="460"/>
      <c r="T3" s="460"/>
      <c r="U3" s="460"/>
      <c r="V3" s="460"/>
      <c r="W3" s="460"/>
      <c r="X3" s="460"/>
    </row>
    <row r="6" spans="3:36" ht="16.5" customHeight="1" x14ac:dyDescent="0.15">
      <c r="W6" s="461" t="s">
        <v>673</v>
      </c>
      <c r="X6" s="461"/>
      <c r="Y6" s="462">
        <v>8</v>
      </c>
      <c r="Z6" s="462"/>
      <c r="AA6" s="46" t="s">
        <v>5</v>
      </c>
      <c r="AB6" s="462">
        <v>2</v>
      </c>
      <c r="AC6" s="462"/>
      <c r="AD6" s="46" t="s">
        <v>6</v>
      </c>
      <c r="AE6" s="462"/>
      <c r="AF6" s="462"/>
      <c r="AG6" s="46" t="s">
        <v>99</v>
      </c>
    </row>
    <row r="8" spans="3:36" ht="16.5" customHeight="1" x14ac:dyDescent="0.15">
      <c r="C8" s="463" t="s">
        <v>100</v>
      </c>
      <c r="D8" s="463"/>
      <c r="E8" s="463"/>
      <c r="F8" s="463"/>
      <c r="G8" s="463"/>
      <c r="H8" s="463"/>
      <c r="I8" s="463"/>
      <c r="J8" s="463"/>
      <c r="K8" s="463"/>
    </row>
    <row r="9" spans="3:36" ht="16.5" customHeight="1" x14ac:dyDescent="0.15">
      <c r="C9" s="463"/>
      <c r="D9" s="463"/>
      <c r="E9" s="463"/>
      <c r="F9" s="463"/>
      <c r="G9" s="463"/>
      <c r="H9" s="463"/>
      <c r="I9" s="463"/>
      <c r="J9" s="463"/>
      <c r="K9" s="463"/>
    </row>
    <row r="10" spans="3:36" ht="16.5" customHeight="1" x14ac:dyDescent="0.15">
      <c r="AH10" s="459"/>
      <c r="AI10" s="459"/>
      <c r="AJ10" s="459"/>
    </row>
    <row r="11" spans="3:36" ht="16.5" customHeight="1" x14ac:dyDescent="0.15">
      <c r="C11" s="467" t="s">
        <v>101</v>
      </c>
      <c r="D11" s="467"/>
      <c r="E11" s="467"/>
      <c r="F11" s="467"/>
      <c r="H11" s="467" t="s">
        <v>103</v>
      </c>
      <c r="I11" s="467"/>
      <c r="J11" s="467"/>
      <c r="K11" s="467"/>
      <c r="L11" s="467"/>
      <c r="M11" s="467"/>
      <c r="N11" s="467"/>
      <c r="P11" s="464" t="str">
        <f>様式1①!F18&amp;様式1①!I18&amp;様式1①!M18&amp;様式1①!P18</f>
        <v/>
      </c>
      <c r="Q11" s="464"/>
      <c r="R11" s="464"/>
      <c r="S11" s="464"/>
      <c r="T11" s="464"/>
      <c r="U11" s="464"/>
      <c r="V11" s="464"/>
      <c r="W11" s="464"/>
      <c r="X11" s="464"/>
      <c r="Y11" s="464"/>
      <c r="Z11" s="464"/>
      <c r="AA11" s="464"/>
      <c r="AB11" s="464"/>
      <c r="AC11" s="464"/>
      <c r="AD11" s="464"/>
      <c r="AE11" s="464"/>
      <c r="AF11" s="464"/>
      <c r="AG11" s="464"/>
    </row>
    <row r="12" spans="3:36" ht="16.5" customHeight="1" x14ac:dyDescent="0.15">
      <c r="C12" s="467" t="s">
        <v>102</v>
      </c>
      <c r="D12" s="467"/>
      <c r="E12" s="467"/>
      <c r="F12" s="467"/>
      <c r="H12" s="467" t="s">
        <v>9</v>
      </c>
      <c r="I12" s="467"/>
      <c r="J12" s="467"/>
      <c r="K12" s="467"/>
      <c r="L12" s="467"/>
      <c r="M12" s="467"/>
      <c r="N12" s="467"/>
      <c r="P12" s="464" t="str">
        <f>様式1①!F21&amp;""</f>
        <v/>
      </c>
      <c r="Q12" s="464"/>
      <c r="R12" s="464"/>
      <c r="S12" s="464"/>
      <c r="T12" s="464"/>
      <c r="U12" s="464"/>
      <c r="V12" s="464"/>
      <c r="W12" s="464"/>
      <c r="X12" s="464"/>
      <c r="Y12" s="464"/>
      <c r="Z12" s="464"/>
      <c r="AA12" s="464"/>
      <c r="AB12" s="464"/>
      <c r="AC12" s="464"/>
      <c r="AD12" s="464"/>
      <c r="AE12" s="464"/>
      <c r="AF12" s="464"/>
      <c r="AG12" s="464"/>
    </row>
    <row r="13" spans="3:36" ht="16.5" customHeight="1" x14ac:dyDescent="0.15">
      <c r="H13" s="468" t="s">
        <v>104</v>
      </c>
      <c r="I13" s="468"/>
      <c r="J13" s="468"/>
      <c r="K13" s="468"/>
      <c r="L13" s="468"/>
      <c r="M13" s="468"/>
      <c r="N13" s="468"/>
      <c r="P13" s="464" t="str">
        <f>様式1①!H24&amp;"　"&amp;様式1①!O24</f>
        <v>　</v>
      </c>
      <c r="Q13" s="464"/>
      <c r="R13" s="464"/>
      <c r="S13" s="464"/>
      <c r="T13" s="464"/>
      <c r="U13" s="464"/>
      <c r="V13" s="464"/>
      <c r="W13" s="464"/>
      <c r="X13" s="464"/>
      <c r="Y13" s="464"/>
      <c r="Z13" s="464"/>
      <c r="AA13" s="464"/>
      <c r="AB13" s="464"/>
      <c r="AC13" s="464"/>
      <c r="AD13" s="464"/>
      <c r="AE13" s="464"/>
      <c r="AF13" s="464"/>
      <c r="AG13" s="464"/>
      <c r="AI13" s="49" t="s">
        <v>745</v>
      </c>
    </row>
    <row r="14" spans="3:36" ht="16.5" customHeight="1" x14ac:dyDescent="0.15">
      <c r="H14" s="45"/>
      <c r="I14" s="45"/>
      <c r="J14" s="45"/>
      <c r="K14" s="45"/>
      <c r="L14" s="45"/>
      <c r="M14" s="45"/>
      <c r="N14" s="45"/>
      <c r="P14" s="48"/>
      <c r="Q14" s="48"/>
      <c r="R14" s="48"/>
      <c r="S14" s="48"/>
      <c r="T14" s="48"/>
      <c r="U14" s="48"/>
      <c r="V14" s="48"/>
      <c r="W14" s="48"/>
      <c r="X14" s="48"/>
      <c r="Y14" s="48"/>
      <c r="Z14" s="48"/>
      <c r="AA14" s="48"/>
      <c r="AB14" s="48"/>
      <c r="AC14" s="48"/>
      <c r="AD14" s="48"/>
      <c r="AE14" s="48"/>
      <c r="AF14" s="48"/>
      <c r="AG14" s="48"/>
    </row>
    <row r="16" spans="3:36" ht="16.5" customHeight="1" x14ac:dyDescent="0.15">
      <c r="C16" s="46" t="s">
        <v>106</v>
      </c>
    </row>
    <row r="19" spans="3:35" ht="16.5" customHeight="1" x14ac:dyDescent="0.15">
      <c r="C19" s="467" t="s">
        <v>105</v>
      </c>
      <c r="D19" s="467"/>
      <c r="E19" s="467"/>
      <c r="F19" s="467"/>
      <c r="H19" s="467" t="s">
        <v>8</v>
      </c>
      <c r="I19" s="467"/>
      <c r="J19" s="467"/>
      <c r="K19" s="467"/>
      <c r="L19" s="467"/>
      <c r="M19" s="467"/>
      <c r="N19" s="467"/>
      <c r="P19" s="471"/>
      <c r="Q19" s="471"/>
      <c r="R19" s="471"/>
      <c r="S19" s="471"/>
      <c r="T19" s="471"/>
      <c r="U19" s="471"/>
      <c r="V19" s="471"/>
      <c r="W19" s="471"/>
      <c r="X19" s="471"/>
      <c r="Y19" s="471"/>
      <c r="Z19" s="471"/>
      <c r="AA19" s="471"/>
      <c r="AB19" s="471"/>
      <c r="AC19" s="471"/>
      <c r="AD19" s="471"/>
      <c r="AE19" s="471"/>
      <c r="AF19" s="471"/>
      <c r="AG19" s="471"/>
    </row>
    <row r="20" spans="3:35" s="187" customFormat="1" ht="9.9499999999999993" customHeight="1" x14ac:dyDescent="0.15">
      <c r="C20" s="190"/>
      <c r="D20" s="190"/>
      <c r="E20" s="190"/>
      <c r="F20" s="190"/>
      <c r="H20" s="190"/>
      <c r="I20" s="190"/>
      <c r="J20" s="190"/>
      <c r="K20" s="190"/>
      <c r="L20" s="190"/>
      <c r="M20" s="190"/>
      <c r="N20" s="190"/>
      <c r="P20" s="191"/>
      <c r="Q20" s="191"/>
      <c r="R20" s="191"/>
      <c r="S20" s="191"/>
      <c r="T20" s="191"/>
      <c r="U20" s="191"/>
      <c r="V20" s="191"/>
      <c r="W20" s="191"/>
      <c r="X20" s="191"/>
      <c r="Y20" s="191"/>
      <c r="Z20" s="191"/>
      <c r="AA20" s="191"/>
      <c r="AB20" s="191"/>
      <c r="AC20" s="191"/>
      <c r="AD20" s="191"/>
      <c r="AE20" s="191"/>
      <c r="AF20" s="191"/>
      <c r="AG20" s="191"/>
    </row>
    <row r="21" spans="3:35" ht="16.5" customHeight="1" x14ac:dyDescent="0.15">
      <c r="C21" s="45"/>
      <c r="D21" s="45"/>
      <c r="E21" s="45"/>
      <c r="F21" s="45"/>
      <c r="H21" s="472" t="s">
        <v>112</v>
      </c>
      <c r="I21" s="472"/>
      <c r="J21" s="472"/>
      <c r="K21" s="472"/>
      <c r="L21" s="472"/>
      <c r="M21" s="472"/>
      <c r="N21" s="472"/>
      <c r="P21" s="473"/>
      <c r="Q21" s="473"/>
      <c r="R21" s="473"/>
      <c r="S21" s="473"/>
      <c r="T21" s="473"/>
      <c r="U21" s="473"/>
      <c r="V21" s="473"/>
      <c r="W21" s="473"/>
      <c r="X21" s="473"/>
      <c r="Y21" s="473"/>
      <c r="Z21" s="473"/>
      <c r="AA21" s="473"/>
      <c r="AB21" s="473"/>
      <c r="AC21" s="473"/>
      <c r="AD21" s="473"/>
      <c r="AE21" s="473"/>
      <c r="AF21" s="473"/>
      <c r="AG21" s="473"/>
    </row>
    <row r="22" spans="3:35" ht="12.75" customHeight="1" x14ac:dyDescent="0.15">
      <c r="C22" s="179"/>
      <c r="D22" s="179"/>
      <c r="E22" s="179"/>
      <c r="F22" s="179"/>
      <c r="H22" s="180"/>
      <c r="I22" s="180"/>
      <c r="J22" s="180"/>
      <c r="K22" s="180"/>
      <c r="L22" s="180"/>
      <c r="M22" s="180"/>
      <c r="N22" s="180"/>
      <c r="P22" s="465"/>
      <c r="Q22" s="465"/>
      <c r="R22" s="465"/>
      <c r="S22" s="465"/>
      <c r="T22" s="465"/>
      <c r="U22" s="465"/>
      <c r="V22" s="465"/>
      <c r="W22" s="465"/>
      <c r="X22" s="465"/>
      <c r="Y22" s="466"/>
      <c r="Z22" s="466"/>
      <c r="AA22" s="466"/>
      <c r="AB22" s="466"/>
      <c r="AC22" s="466"/>
      <c r="AD22" s="466"/>
      <c r="AE22" s="466"/>
      <c r="AF22" s="466"/>
      <c r="AG22" s="466"/>
    </row>
    <row r="23" spans="3:35" ht="16.5" customHeight="1" x14ac:dyDescent="0.15">
      <c r="H23" s="467" t="s">
        <v>103</v>
      </c>
      <c r="I23" s="467"/>
      <c r="J23" s="467"/>
      <c r="K23" s="467"/>
      <c r="L23" s="467"/>
      <c r="M23" s="467"/>
      <c r="N23" s="467"/>
      <c r="P23" s="458"/>
      <c r="Q23" s="458"/>
      <c r="R23" s="458"/>
      <c r="S23" s="458"/>
      <c r="T23" s="458"/>
      <c r="U23" s="458"/>
      <c r="V23" s="458"/>
      <c r="W23" s="458"/>
      <c r="X23" s="458"/>
      <c r="Y23" s="475"/>
      <c r="Z23" s="475"/>
      <c r="AA23" s="475"/>
      <c r="AB23" s="475"/>
      <c r="AC23" s="475"/>
      <c r="AD23" s="475"/>
      <c r="AE23" s="475"/>
      <c r="AF23" s="475"/>
      <c r="AG23" s="475"/>
    </row>
    <row r="24" spans="3:35" s="187" customFormat="1" ht="9.9499999999999993" customHeight="1" x14ac:dyDescent="0.15">
      <c r="H24" s="190"/>
      <c r="I24" s="190"/>
      <c r="J24" s="190"/>
      <c r="K24" s="190"/>
      <c r="L24" s="190"/>
      <c r="M24" s="190"/>
      <c r="N24" s="190"/>
      <c r="P24" s="192"/>
      <c r="Q24" s="192"/>
      <c r="R24" s="192"/>
      <c r="S24" s="192"/>
      <c r="T24" s="192"/>
      <c r="U24" s="192"/>
      <c r="V24" s="192"/>
      <c r="W24" s="192"/>
      <c r="X24" s="192"/>
      <c r="Y24" s="192"/>
      <c r="Z24" s="192"/>
      <c r="AA24" s="192"/>
      <c r="AB24" s="192"/>
      <c r="AC24" s="192"/>
      <c r="AD24" s="192"/>
      <c r="AE24" s="192"/>
      <c r="AF24" s="192"/>
      <c r="AG24" s="192"/>
    </row>
    <row r="25" spans="3:35" ht="16.5" customHeight="1" x14ac:dyDescent="0.15">
      <c r="H25" s="472" t="s">
        <v>112</v>
      </c>
      <c r="I25" s="472"/>
      <c r="J25" s="472"/>
      <c r="K25" s="472"/>
      <c r="L25" s="472"/>
      <c r="M25" s="472"/>
      <c r="N25" s="472"/>
      <c r="P25" s="473"/>
      <c r="Q25" s="473"/>
      <c r="R25" s="473"/>
      <c r="S25" s="473"/>
      <c r="T25" s="473"/>
      <c r="U25" s="473"/>
      <c r="V25" s="473"/>
      <c r="W25" s="473"/>
      <c r="X25" s="473"/>
      <c r="Y25" s="473"/>
      <c r="Z25" s="473"/>
      <c r="AA25" s="473"/>
      <c r="AB25" s="473"/>
      <c r="AC25" s="473"/>
      <c r="AD25" s="473"/>
      <c r="AE25" s="473"/>
      <c r="AF25" s="473"/>
      <c r="AG25" s="473"/>
    </row>
    <row r="26" spans="3:35" ht="16.5" customHeight="1" x14ac:dyDescent="0.15">
      <c r="C26" s="47"/>
      <c r="D26" s="47"/>
      <c r="E26" s="47"/>
      <c r="F26" s="47"/>
      <c r="H26" s="467" t="s">
        <v>9</v>
      </c>
      <c r="I26" s="467"/>
      <c r="J26" s="467"/>
      <c r="K26" s="467"/>
      <c r="L26" s="467"/>
      <c r="M26" s="467"/>
      <c r="N26" s="467"/>
      <c r="P26" s="471"/>
      <c r="Q26" s="471"/>
      <c r="R26" s="471"/>
      <c r="S26" s="471"/>
      <c r="T26" s="471"/>
      <c r="U26" s="471"/>
      <c r="V26" s="471"/>
      <c r="W26" s="471"/>
      <c r="X26" s="471"/>
      <c r="Y26" s="471"/>
      <c r="Z26" s="471"/>
      <c r="AA26" s="471"/>
      <c r="AB26" s="471"/>
      <c r="AC26" s="471"/>
      <c r="AD26" s="471"/>
      <c r="AE26" s="471"/>
      <c r="AF26" s="471"/>
      <c r="AG26" s="471"/>
    </row>
    <row r="27" spans="3:35" s="187" customFormat="1" ht="9.9499999999999993" customHeight="1" x14ac:dyDescent="0.15">
      <c r="C27" s="189"/>
      <c r="D27" s="189"/>
      <c r="E27" s="189"/>
      <c r="F27" s="189"/>
      <c r="H27" s="190"/>
      <c r="I27" s="190"/>
      <c r="J27" s="190"/>
      <c r="K27" s="190"/>
      <c r="L27" s="190"/>
      <c r="M27" s="190"/>
      <c r="N27" s="190"/>
      <c r="P27" s="191"/>
      <c r="Q27" s="191"/>
      <c r="R27" s="191"/>
      <c r="S27" s="191"/>
      <c r="T27" s="191"/>
      <c r="U27" s="191"/>
      <c r="V27" s="191"/>
      <c r="W27" s="191"/>
      <c r="X27" s="191"/>
      <c r="Y27" s="191"/>
      <c r="Z27" s="191"/>
      <c r="AA27" s="191"/>
      <c r="AB27" s="191"/>
      <c r="AC27" s="191"/>
      <c r="AD27" s="191"/>
      <c r="AE27" s="191"/>
      <c r="AF27" s="191"/>
      <c r="AG27" s="191"/>
    </row>
    <row r="28" spans="3:35" ht="16.5" customHeight="1" x14ac:dyDescent="0.15">
      <c r="C28" s="47"/>
      <c r="D28" s="47"/>
      <c r="E28" s="47"/>
      <c r="F28" s="47"/>
      <c r="H28" s="467" t="s">
        <v>111</v>
      </c>
      <c r="I28" s="467"/>
      <c r="J28" s="467"/>
      <c r="K28" s="467"/>
      <c r="L28" s="467"/>
      <c r="M28" s="467"/>
      <c r="N28" s="467"/>
      <c r="P28" s="471"/>
      <c r="Q28" s="471"/>
      <c r="R28" s="471"/>
      <c r="S28" s="471"/>
      <c r="T28" s="471"/>
      <c r="U28" s="471"/>
      <c r="V28" s="471"/>
      <c r="W28" s="471"/>
      <c r="X28" s="471"/>
      <c r="Y28" s="471"/>
      <c r="Z28" s="471"/>
      <c r="AA28" s="471"/>
      <c r="AB28" s="471"/>
      <c r="AC28" s="471"/>
      <c r="AD28" s="471"/>
      <c r="AE28" s="471"/>
      <c r="AF28" s="471"/>
      <c r="AG28" s="471"/>
      <c r="AI28" s="49" t="s">
        <v>745</v>
      </c>
    </row>
    <row r="29" spans="3:35" s="187" customFormat="1" ht="9.9499999999999993" customHeight="1" x14ac:dyDescent="0.15">
      <c r="C29" s="189"/>
      <c r="D29" s="189"/>
      <c r="E29" s="189"/>
      <c r="F29" s="189"/>
      <c r="H29" s="190"/>
      <c r="I29" s="190"/>
      <c r="J29" s="190"/>
      <c r="K29" s="190"/>
      <c r="L29" s="190"/>
      <c r="M29" s="190"/>
      <c r="N29" s="190"/>
      <c r="P29" s="191"/>
      <c r="Q29" s="191"/>
      <c r="R29" s="191"/>
      <c r="S29" s="191"/>
      <c r="T29" s="191"/>
      <c r="U29" s="191"/>
      <c r="V29" s="191"/>
      <c r="W29" s="191"/>
      <c r="X29" s="191"/>
      <c r="Y29" s="191"/>
      <c r="Z29" s="191"/>
      <c r="AA29" s="191"/>
      <c r="AB29" s="191"/>
      <c r="AC29" s="191"/>
      <c r="AD29" s="191"/>
      <c r="AE29" s="191"/>
      <c r="AF29" s="191"/>
      <c r="AG29" s="191"/>
      <c r="AI29" s="188"/>
    </row>
    <row r="30" spans="3:35" ht="16.5" customHeight="1" x14ac:dyDescent="0.15">
      <c r="C30" s="47"/>
      <c r="D30" s="47"/>
      <c r="E30" s="47"/>
      <c r="F30" s="47"/>
      <c r="H30" s="472" t="s">
        <v>112</v>
      </c>
      <c r="I30" s="472"/>
      <c r="J30" s="472"/>
      <c r="K30" s="472"/>
      <c r="L30" s="472"/>
      <c r="M30" s="472"/>
      <c r="N30" s="472"/>
      <c r="P30" s="474"/>
      <c r="Q30" s="474"/>
      <c r="R30" s="474"/>
      <c r="S30" s="474"/>
      <c r="T30" s="474"/>
      <c r="U30" s="474"/>
      <c r="V30" s="474"/>
      <c r="W30" s="474"/>
      <c r="X30" s="474"/>
      <c r="Y30" s="474"/>
      <c r="Z30" s="474"/>
      <c r="AA30" s="474"/>
      <c r="AB30" s="474"/>
      <c r="AC30" s="474"/>
      <c r="AD30" s="474"/>
      <c r="AE30" s="474"/>
      <c r="AF30" s="474"/>
      <c r="AG30" s="474"/>
      <c r="AI30" s="49"/>
    </row>
    <row r="31" spans="3:35" s="187" customFormat="1" ht="16.5" customHeight="1" x14ac:dyDescent="0.15">
      <c r="H31" s="469" t="s">
        <v>104</v>
      </c>
      <c r="I31" s="469"/>
      <c r="J31" s="469"/>
      <c r="K31" s="469"/>
      <c r="L31" s="469"/>
      <c r="M31" s="469"/>
      <c r="N31" s="469"/>
      <c r="P31" s="470"/>
      <c r="Q31" s="470"/>
      <c r="R31" s="470"/>
      <c r="S31" s="470"/>
      <c r="T31" s="470"/>
      <c r="U31" s="470"/>
      <c r="V31" s="470"/>
      <c r="W31" s="470"/>
      <c r="X31" s="470"/>
      <c r="Y31" s="470"/>
      <c r="Z31" s="470"/>
      <c r="AA31" s="470"/>
      <c r="AB31" s="470"/>
      <c r="AC31" s="470"/>
      <c r="AD31" s="470"/>
      <c r="AE31" s="470"/>
      <c r="AF31" s="470"/>
      <c r="AG31" s="470"/>
      <c r="AI31" s="188"/>
    </row>
    <row r="32" spans="3:35" s="187" customFormat="1" ht="9.9499999999999993" customHeight="1" x14ac:dyDescent="0.15">
      <c r="H32" s="190"/>
      <c r="I32" s="190"/>
      <c r="J32" s="190"/>
      <c r="K32" s="190"/>
      <c r="L32" s="190"/>
      <c r="M32" s="190"/>
      <c r="N32" s="190"/>
      <c r="P32" s="191"/>
      <c r="Q32" s="191"/>
      <c r="R32" s="191"/>
      <c r="S32" s="191"/>
      <c r="T32" s="191"/>
      <c r="U32" s="191"/>
      <c r="V32" s="191"/>
      <c r="W32" s="191"/>
      <c r="X32" s="191"/>
      <c r="Y32" s="191"/>
      <c r="Z32" s="191"/>
      <c r="AA32" s="191"/>
      <c r="AB32" s="191"/>
      <c r="AC32" s="191"/>
      <c r="AD32" s="191"/>
      <c r="AE32" s="191"/>
      <c r="AF32" s="191"/>
      <c r="AG32" s="191"/>
      <c r="AI32" s="188"/>
    </row>
    <row r="33" spans="3:35" ht="16.5" customHeight="1" x14ac:dyDescent="0.15">
      <c r="H33" s="467" t="s">
        <v>12</v>
      </c>
      <c r="I33" s="467"/>
      <c r="J33" s="467"/>
      <c r="K33" s="467"/>
      <c r="L33" s="467"/>
      <c r="M33" s="467"/>
      <c r="N33" s="467"/>
      <c r="P33" s="471"/>
      <c r="Q33" s="471"/>
      <c r="R33" s="471"/>
      <c r="S33" s="471"/>
      <c r="T33" s="471"/>
      <c r="U33" s="471"/>
      <c r="V33" s="471"/>
      <c r="W33" s="471"/>
      <c r="X33" s="471"/>
      <c r="Y33" s="471"/>
      <c r="Z33" s="471"/>
      <c r="AA33" s="471"/>
      <c r="AB33" s="471"/>
      <c r="AC33" s="471"/>
      <c r="AD33" s="471"/>
      <c r="AE33" s="471"/>
      <c r="AF33" s="471"/>
      <c r="AG33" s="471"/>
    </row>
    <row r="34" spans="3:35" ht="16.5" customHeight="1" x14ac:dyDescent="0.15">
      <c r="H34" s="467" t="s">
        <v>113</v>
      </c>
      <c r="I34" s="467"/>
      <c r="J34" s="467"/>
      <c r="K34" s="467"/>
      <c r="L34" s="467"/>
      <c r="M34" s="467"/>
      <c r="N34" s="467"/>
      <c r="P34" s="478"/>
      <c r="Q34" s="478"/>
      <c r="R34" s="478"/>
      <c r="S34" s="478"/>
      <c r="T34" s="478"/>
      <c r="U34" s="478"/>
      <c r="V34" s="478"/>
      <c r="W34" s="478"/>
      <c r="X34" s="478"/>
      <c r="Y34" s="478"/>
      <c r="Z34" s="478"/>
      <c r="AA34" s="478"/>
      <c r="AB34" s="478"/>
      <c r="AC34" s="478"/>
      <c r="AD34" s="478"/>
      <c r="AE34" s="478"/>
      <c r="AF34" s="478"/>
      <c r="AG34" s="478"/>
    </row>
    <row r="36" spans="3:35" ht="16.5" customHeight="1" x14ac:dyDescent="0.15">
      <c r="C36" s="46">
        <v>1</v>
      </c>
      <c r="E36" s="461" t="s">
        <v>107</v>
      </c>
      <c r="F36" s="461"/>
      <c r="G36" s="461"/>
      <c r="H36" s="461"/>
      <c r="J36" s="476" t="s">
        <v>393</v>
      </c>
      <c r="K36" s="477"/>
      <c r="L36" s="476" t="s">
        <v>394</v>
      </c>
      <c r="M36" s="476"/>
      <c r="N36" s="476"/>
      <c r="O36" s="476"/>
      <c r="P36" s="476"/>
      <c r="Q36" s="476"/>
      <c r="R36" s="476"/>
      <c r="S36" s="476"/>
      <c r="T36" s="476"/>
      <c r="U36" s="476"/>
      <c r="V36" s="476"/>
      <c r="W36" s="476"/>
      <c r="X36" s="476"/>
      <c r="Y36" s="476"/>
      <c r="Z36" s="476"/>
      <c r="AA36" s="476"/>
      <c r="AB36" s="476"/>
      <c r="AC36" s="476"/>
      <c r="AD36" s="476"/>
      <c r="AE36" s="476"/>
      <c r="AF36" s="476"/>
      <c r="AG36" s="476"/>
    </row>
    <row r="37" spans="3:35" ht="16.5" customHeight="1" x14ac:dyDescent="0.15">
      <c r="J37" s="476" t="s">
        <v>395</v>
      </c>
      <c r="K37" s="477"/>
      <c r="L37" s="476" t="s">
        <v>399</v>
      </c>
      <c r="M37" s="476"/>
      <c r="N37" s="476"/>
      <c r="O37" s="476"/>
      <c r="P37" s="476"/>
      <c r="Q37" s="476"/>
      <c r="R37" s="476"/>
      <c r="S37" s="476"/>
      <c r="T37" s="476"/>
      <c r="U37" s="476"/>
      <c r="V37" s="476"/>
      <c r="W37" s="476"/>
      <c r="X37" s="476"/>
      <c r="Y37" s="476"/>
      <c r="Z37" s="476"/>
      <c r="AA37" s="476"/>
      <c r="AB37" s="476"/>
      <c r="AC37" s="476"/>
      <c r="AD37" s="476"/>
      <c r="AE37" s="476"/>
      <c r="AF37" s="476"/>
      <c r="AG37" s="476"/>
    </row>
    <row r="38" spans="3:35" ht="16.5" customHeight="1" x14ac:dyDescent="0.15">
      <c r="J38" s="476" t="s">
        <v>396</v>
      </c>
      <c r="K38" s="477"/>
      <c r="L38" s="476" t="s">
        <v>400</v>
      </c>
      <c r="M38" s="476"/>
      <c r="N38" s="476"/>
      <c r="O38" s="476"/>
      <c r="P38" s="476"/>
      <c r="Q38" s="476"/>
      <c r="R38" s="476"/>
      <c r="S38" s="476"/>
      <c r="T38" s="476"/>
      <c r="U38" s="476"/>
      <c r="V38" s="476"/>
      <c r="W38" s="476"/>
      <c r="X38" s="476"/>
      <c r="Y38" s="476"/>
      <c r="Z38" s="476"/>
      <c r="AA38" s="476"/>
      <c r="AB38" s="476"/>
      <c r="AC38" s="476"/>
      <c r="AD38" s="476"/>
      <c r="AE38" s="476"/>
      <c r="AF38" s="476"/>
      <c r="AG38" s="476"/>
    </row>
    <row r="39" spans="3:35" ht="16.5" customHeight="1" x14ac:dyDescent="0.15">
      <c r="J39" s="476" t="s">
        <v>397</v>
      </c>
      <c r="K39" s="477"/>
      <c r="L39" s="476" t="s">
        <v>401</v>
      </c>
      <c r="M39" s="476"/>
      <c r="N39" s="476"/>
      <c r="O39" s="476"/>
      <c r="P39" s="476"/>
      <c r="Q39" s="476"/>
      <c r="R39" s="476"/>
      <c r="S39" s="476"/>
      <c r="T39" s="476"/>
      <c r="U39" s="476"/>
      <c r="V39" s="476"/>
      <c r="W39" s="476"/>
      <c r="X39" s="476"/>
      <c r="Y39" s="476"/>
      <c r="Z39" s="476"/>
      <c r="AA39" s="476"/>
      <c r="AB39" s="476"/>
      <c r="AC39" s="476"/>
      <c r="AD39" s="476"/>
      <c r="AE39" s="476"/>
      <c r="AF39" s="476"/>
      <c r="AG39" s="476"/>
    </row>
    <row r="40" spans="3:35" ht="16.5" customHeight="1" x14ac:dyDescent="0.15">
      <c r="J40" s="476" t="s">
        <v>398</v>
      </c>
      <c r="K40" s="477"/>
      <c r="L40" s="476" t="s">
        <v>402</v>
      </c>
      <c r="M40" s="476"/>
      <c r="N40" s="476"/>
      <c r="O40" s="476"/>
      <c r="P40" s="476"/>
      <c r="Q40" s="476"/>
      <c r="R40" s="476"/>
      <c r="S40" s="476"/>
      <c r="T40" s="476"/>
      <c r="U40" s="476"/>
      <c r="V40" s="476"/>
      <c r="W40" s="476"/>
      <c r="X40" s="476"/>
      <c r="Y40" s="476"/>
      <c r="Z40" s="476"/>
      <c r="AA40" s="476"/>
      <c r="AB40" s="476"/>
      <c r="AC40" s="476"/>
      <c r="AD40" s="476"/>
      <c r="AE40" s="476"/>
      <c r="AF40" s="476"/>
      <c r="AG40" s="476"/>
    </row>
    <row r="42" spans="3:35" ht="16.5" customHeight="1" x14ac:dyDescent="0.15">
      <c r="C42" s="46">
        <v>2</v>
      </c>
      <c r="E42" s="461" t="s">
        <v>108</v>
      </c>
      <c r="F42" s="461"/>
      <c r="G42" s="461"/>
      <c r="H42" s="461"/>
      <c r="J42" s="461" t="s">
        <v>673</v>
      </c>
      <c r="K42" s="461"/>
      <c r="L42" s="462"/>
      <c r="M42" s="462"/>
      <c r="N42" s="46" t="s">
        <v>5</v>
      </c>
      <c r="O42" s="462"/>
      <c r="P42" s="462"/>
      <c r="Q42" s="46" t="s">
        <v>6</v>
      </c>
      <c r="R42" s="462"/>
      <c r="S42" s="462"/>
      <c r="T42" s="46" t="s">
        <v>99</v>
      </c>
      <c r="U42" s="461" t="s">
        <v>109</v>
      </c>
      <c r="V42" s="461"/>
      <c r="W42" s="461" t="s">
        <v>673</v>
      </c>
      <c r="X42" s="461"/>
      <c r="Y42" s="462"/>
      <c r="Z42" s="462"/>
      <c r="AA42" s="46" t="s">
        <v>5</v>
      </c>
      <c r="AB42" s="462"/>
      <c r="AC42" s="462"/>
      <c r="AD42" s="46" t="s">
        <v>6</v>
      </c>
      <c r="AE42" s="462"/>
      <c r="AF42" s="462"/>
      <c r="AG42" s="46" t="s">
        <v>99</v>
      </c>
      <c r="AH42" s="461" t="s">
        <v>110</v>
      </c>
      <c r="AI42" s="461"/>
    </row>
  </sheetData>
  <sheetProtection algorithmName="SHA-512" hashValue="h1A8vukVt+RYtPZKxKk8EUUn/luOeHfPMjTbsr47DJTu5o6/tdSXYWWzwHazfVtNPhPp++DVh+7NK+oArHmZFw==" saltValue="Uk1eJPXhzE47+9SCLLIqwA==" spinCount="100000" sheet="1" selectLockedCells="1"/>
  <mergeCells count="65">
    <mergeCell ref="Y23:AG23"/>
    <mergeCell ref="J38:K38"/>
    <mergeCell ref="J39:K39"/>
    <mergeCell ref="J40:K40"/>
    <mergeCell ref="L37:AG37"/>
    <mergeCell ref="L38:AG38"/>
    <mergeCell ref="L39:AG39"/>
    <mergeCell ref="L40:AG40"/>
    <mergeCell ref="J37:K37"/>
    <mergeCell ref="H33:N33"/>
    <mergeCell ref="H34:N34"/>
    <mergeCell ref="P33:AG33"/>
    <mergeCell ref="P34:AG34"/>
    <mergeCell ref="J36:K36"/>
    <mergeCell ref="L36:AG36"/>
    <mergeCell ref="E36:H36"/>
    <mergeCell ref="AH42:AI42"/>
    <mergeCell ref="E42:H42"/>
    <mergeCell ref="J42:K42"/>
    <mergeCell ref="L42:M42"/>
    <mergeCell ref="O42:P42"/>
    <mergeCell ref="R42:S42"/>
    <mergeCell ref="W42:X42"/>
    <mergeCell ref="AE42:AF42"/>
    <mergeCell ref="U42:V42"/>
    <mergeCell ref="AB42:AC42"/>
    <mergeCell ref="Y42:Z42"/>
    <mergeCell ref="H31:N31"/>
    <mergeCell ref="P31:AG31"/>
    <mergeCell ref="H19:N19"/>
    <mergeCell ref="P19:AG19"/>
    <mergeCell ref="H21:N21"/>
    <mergeCell ref="P21:AG21"/>
    <mergeCell ref="H25:N25"/>
    <mergeCell ref="H30:N30"/>
    <mergeCell ref="P25:AG25"/>
    <mergeCell ref="P30:AG30"/>
    <mergeCell ref="H28:N28"/>
    <mergeCell ref="P26:AG26"/>
    <mergeCell ref="H26:N26"/>
    <mergeCell ref="P28:AG28"/>
    <mergeCell ref="P22:R22"/>
    <mergeCell ref="S22:U22"/>
    <mergeCell ref="H23:N23"/>
    <mergeCell ref="C11:F11"/>
    <mergeCell ref="C12:F12"/>
    <mergeCell ref="H11:N11"/>
    <mergeCell ref="H12:N12"/>
    <mergeCell ref="H13:N13"/>
    <mergeCell ref="P23:R23"/>
    <mergeCell ref="S23:U23"/>
    <mergeCell ref="V23:X23"/>
    <mergeCell ref="AH10:AJ10"/>
    <mergeCell ref="K2:X3"/>
    <mergeCell ref="W6:X6"/>
    <mergeCell ref="Y6:Z6"/>
    <mergeCell ref="AB6:AC6"/>
    <mergeCell ref="AE6:AF6"/>
    <mergeCell ref="C8:K9"/>
    <mergeCell ref="P11:AG11"/>
    <mergeCell ref="P12:AG12"/>
    <mergeCell ref="P13:AG13"/>
    <mergeCell ref="V22:X22"/>
    <mergeCell ref="Y22:AG22"/>
    <mergeCell ref="C19:F19"/>
  </mergeCells>
  <phoneticPr fontId="3"/>
  <dataValidations count="3">
    <dataValidation imeMode="fullKatakana" allowBlank="1" showInputMessage="1" showErrorMessage="1" sqref="P30:AG30 P25:AG25 P21:AG21" xr:uid="{00000000-0002-0000-0B00-000000000000}"/>
    <dataValidation imeMode="halfAlpha" allowBlank="1" showInputMessage="1" showErrorMessage="1" sqref="Y6:Z6 AB6:AC6 AE6:AF6 P19:AG20 P33:AG34 L42:M42 O42:P42 R42:S42 Y42:Z42 AB42:AC42 AE42:AF42" xr:uid="{00000000-0002-0000-0B00-000001000000}"/>
    <dataValidation imeMode="hiragana" allowBlank="1" showInputMessage="1" showErrorMessage="1" sqref="P31:AG32 P26:AG29 P22:P24 S22:S24 V22:V24 Y22:Y24" xr:uid="{00000000-0002-0000-0B00-000002000000}"/>
  </dataValidations>
  <pageMargins left="0.59055118110236227" right="0.59055118110236227" top="1.3779527559055118" bottom="1.3779527559055118" header="0.51181102362204722" footer="0.51181102362204722"/>
  <pageSetup paperSize="9" orientation="portrait" blackAndWhite="1" draft="1"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E20"/>
  <sheetViews>
    <sheetView workbookViewId="0">
      <selection activeCell="D4" sqref="D4"/>
    </sheetView>
  </sheetViews>
  <sheetFormatPr defaultRowHeight="35.1" customHeight="1" x14ac:dyDescent="0.15"/>
  <cols>
    <col min="1" max="1" width="3.625" style="100" customWidth="1"/>
    <col min="2" max="2" width="50.625" style="100" customWidth="1"/>
    <col min="3" max="16384" width="9" style="100"/>
  </cols>
  <sheetData>
    <row r="1" spans="1:5" ht="35.1" customHeight="1" x14ac:dyDescent="0.15">
      <c r="A1" s="99" t="s">
        <v>369</v>
      </c>
    </row>
    <row r="2" spans="1:5" ht="35.1" customHeight="1" x14ac:dyDescent="0.15">
      <c r="B2" s="100" t="s">
        <v>370</v>
      </c>
    </row>
    <row r="3" spans="1:5" ht="35.1" customHeight="1" x14ac:dyDescent="0.15">
      <c r="B3" s="479" t="s">
        <v>371</v>
      </c>
      <c r="C3" s="480"/>
      <c r="D3" s="101" t="s">
        <v>372</v>
      </c>
      <c r="E3" s="101" t="s">
        <v>373</v>
      </c>
    </row>
    <row r="4" spans="1:5" ht="35.1" customHeight="1" x14ac:dyDescent="0.15">
      <c r="B4" s="102" t="s">
        <v>392</v>
      </c>
      <c r="C4" s="103"/>
      <c r="D4" s="107"/>
      <c r="E4" s="108"/>
    </row>
    <row r="5" spans="1:5" ht="35.1" customHeight="1" x14ac:dyDescent="0.15">
      <c r="B5" s="481" t="s">
        <v>747</v>
      </c>
      <c r="C5" s="482"/>
      <c r="D5" s="107"/>
      <c r="E5" s="108"/>
    </row>
    <row r="6" spans="1:5" ht="35.1" customHeight="1" x14ac:dyDescent="0.15">
      <c r="B6" s="102" t="s">
        <v>374</v>
      </c>
      <c r="C6" s="103"/>
      <c r="D6" s="107"/>
      <c r="E6" s="108"/>
    </row>
    <row r="7" spans="1:5" ht="35.1" customHeight="1" x14ac:dyDescent="0.15">
      <c r="B7" s="102" t="s">
        <v>375</v>
      </c>
      <c r="C7" s="103"/>
      <c r="D7" s="107"/>
      <c r="E7" s="107"/>
    </row>
    <row r="8" spans="1:5" ht="35.1" customHeight="1" x14ac:dyDescent="0.15">
      <c r="B8" s="102" t="s">
        <v>376</v>
      </c>
      <c r="C8" s="103" t="s">
        <v>384</v>
      </c>
      <c r="D8" s="107"/>
      <c r="E8" s="107"/>
    </row>
    <row r="9" spans="1:5" ht="35.1" customHeight="1" x14ac:dyDescent="0.15">
      <c r="B9" s="102"/>
      <c r="C9" s="103" t="s">
        <v>385</v>
      </c>
      <c r="D9" s="107"/>
      <c r="E9" s="107"/>
    </row>
    <row r="10" spans="1:5" ht="35.1" customHeight="1" x14ac:dyDescent="0.15">
      <c r="B10" s="102"/>
      <c r="C10" s="103" t="s">
        <v>386</v>
      </c>
      <c r="D10" s="107"/>
      <c r="E10" s="107"/>
    </row>
    <row r="11" spans="1:5" ht="35.1" customHeight="1" x14ac:dyDescent="0.15">
      <c r="B11" s="102" t="s">
        <v>744</v>
      </c>
      <c r="C11" s="103"/>
      <c r="D11" s="107"/>
      <c r="E11" s="107"/>
    </row>
    <row r="12" spans="1:5" ht="35.1" customHeight="1" x14ac:dyDescent="0.15">
      <c r="B12" s="102" t="s">
        <v>387</v>
      </c>
      <c r="C12" s="103"/>
      <c r="D12" s="107"/>
      <c r="E12" s="107"/>
    </row>
    <row r="13" spans="1:5" ht="35.1" customHeight="1" x14ac:dyDescent="0.15">
      <c r="B13" s="102" t="s">
        <v>388</v>
      </c>
      <c r="C13" s="103"/>
      <c r="D13" s="107"/>
      <c r="E13" s="107"/>
    </row>
    <row r="14" spans="1:5" ht="35.1" customHeight="1" x14ac:dyDescent="0.15">
      <c r="B14" s="102" t="s">
        <v>377</v>
      </c>
      <c r="C14" s="103"/>
      <c r="D14" s="107"/>
      <c r="E14" s="107"/>
    </row>
    <row r="15" spans="1:5" ht="35.1" customHeight="1" x14ac:dyDescent="0.15">
      <c r="B15" s="102" t="s">
        <v>378</v>
      </c>
      <c r="C15" s="103"/>
      <c r="D15" s="107"/>
      <c r="E15" s="107"/>
    </row>
    <row r="16" spans="1:5" ht="35.1" customHeight="1" x14ac:dyDescent="0.15">
      <c r="B16" s="102" t="s">
        <v>379</v>
      </c>
      <c r="C16" s="103"/>
      <c r="D16" s="107"/>
      <c r="E16" s="107"/>
    </row>
    <row r="17" spans="2:5" ht="35.1" customHeight="1" x14ac:dyDescent="0.15">
      <c r="B17" s="102" t="s">
        <v>380</v>
      </c>
      <c r="C17" s="103"/>
      <c r="D17" s="107"/>
      <c r="E17" s="107"/>
    </row>
    <row r="18" spans="2:5" ht="35.1" customHeight="1" x14ac:dyDescent="0.15">
      <c r="B18" s="102" t="s">
        <v>752</v>
      </c>
      <c r="C18" s="103"/>
      <c r="D18" s="107"/>
      <c r="E18" s="107"/>
    </row>
    <row r="19" spans="2:5" ht="35.1" customHeight="1" x14ac:dyDescent="0.15">
      <c r="B19" s="102" t="s">
        <v>381</v>
      </c>
      <c r="C19" s="103"/>
      <c r="D19" s="107"/>
      <c r="E19" s="107"/>
    </row>
    <row r="20" spans="2:5" ht="35.1" customHeight="1" x14ac:dyDescent="0.15">
      <c r="B20" s="102" t="s">
        <v>403</v>
      </c>
      <c r="C20" s="103"/>
      <c r="D20" s="104"/>
      <c r="E20" s="107"/>
    </row>
  </sheetData>
  <sheetProtection algorithmName="SHA-512" hashValue="WMkOiSk18ydBRLzcuBDlwXQovEA97EpoIfAnolojGMq/oZi4sMG/H8xcIvikz7sL3C7valYICD0opplBVo20Vw==" saltValue="+2290SoFHsjEit+P8H+HHA==" spinCount="100000" sheet="1" selectLockedCells="1"/>
  <mergeCells count="2">
    <mergeCell ref="B3:C3"/>
    <mergeCell ref="B5:C5"/>
  </mergeCells>
  <phoneticPr fontId="3"/>
  <pageMargins left="0.78740157480314965" right="0.78740157480314965" top="0.98425196850393704" bottom="0.78740157480314965" header="0.51181102362204722" footer="0.51181102362204722"/>
  <pageSetup paperSize="9"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J2"/>
  <sheetViews>
    <sheetView workbookViewId="0">
      <selection activeCell="C2" sqref="C2"/>
    </sheetView>
  </sheetViews>
  <sheetFormatPr defaultRowHeight="13.5" x14ac:dyDescent="0.15"/>
  <cols>
    <col min="9" max="9" width="18" customWidth="1"/>
    <col min="11" max="11" width="15.375" customWidth="1"/>
    <col min="15" max="15" width="32.875" customWidth="1"/>
    <col min="16" max="16" width="30.375" customWidth="1"/>
    <col min="22" max="22" width="12.375" customWidth="1"/>
    <col min="23" max="23" width="30.125" customWidth="1"/>
    <col min="24" max="24" width="21.625" customWidth="1"/>
    <col min="28" max="28" width="17.25" customWidth="1"/>
    <col min="29" max="29" width="30.5" customWidth="1"/>
    <col min="61" max="61" width="31.875" customWidth="1"/>
  </cols>
  <sheetData>
    <row r="1" spans="1:62" x14ac:dyDescent="0.15">
      <c r="A1" t="s">
        <v>581</v>
      </c>
      <c r="B1" t="s">
        <v>582</v>
      </c>
      <c r="C1" t="s">
        <v>583</v>
      </c>
      <c r="D1" t="s">
        <v>584</v>
      </c>
      <c r="E1" t="s">
        <v>585</v>
      </c>
      <c r="F1" t="s">
        <v>586</v>
      </c>
      <c r="G1" t="s">
        <v>587</v>
      </c>
      <c r="H1" t="s">
        <v>588</v>
      </c>
      <c r="I1" t="s">
        <v>589</v>
      </c>
      <c r="J1" t="s">
        <v>590</v>
      </c>
      <c r="K1" t="s">
        <v>591</v>
      </c>
      <c r="L1" t="s">
        <v>592</v>
      </c>
      <c r="M1" t="s">
        <v>593</v>
      </c>
      <c r="N1" t="s">
        <v>126</v>
      </c>
      <c r="O1" t="s">
        <v>594</v>
      </c>
      <c r="P1" t="s">
        <v>136</v>
      </c>
      <c r="Q1" t="s">
        <v>595</v>
      </c>
      <c r="R1" t="s">
        <v>596</v>
      </c>
      <c r="S1" t="s">
        <v>597</v>
      </c>
      <c r="T1" t="s">
        <v>598</v>
      </c>
      <c r="U1" t="s">
        <v>599</v>
      </c>
      <c r="V1" t="s">
        <v>600</v>
      </c>
      <c r="W1" t="s">
        <v>601</v>
      </c>
      <c r="X1" t="s">
        <v>602</v>
      </c>
      <c r="Y1" t="s">
        <v>603</v>
      </c>
      <c r="Z1" t="s">
        <v>604</v>
      </c>
      <c r="AA1" t="s">
        <v>605</v>
      </c>
      <c r="AB1" t="s">
        <v>606</v>
      </c>
      <c r="AC1" t="s">
        <v>607</v>
      </c>
      <c r="AD1" t="s">
        <v>608</v>
      </c>
      <c r="AE1" t="s">
        <v>609</v>
      </c>
      <c r="AF1" t="s">
        <v>610</v>
      </c>
      <c r="AG1" t="s">
        <v>611</v>
      </c>
      <c r="AH1" t="s">
        <v>612</v>
      </c>
      <c r="AI1" t="s">
        <v>613</v>
      </c>
      <c r="AJ1" t="s">
        <v>614</v>
      </c>
      <c r="AK1" t="s">
        <v>615</v>
      </c>
      <c r="AL1" t="s">
        <v>616</v>
      </c>
      <c r="AM1" t="s">
        <v>617</v>
      </c>
      <c r="AN1" t="s">
        <v>618</v>
      </c>
      <c r="AO1" t="s">
        <v>619</v>
      </c>
      <c r="AP1" t="s">
        <v>620</v>
      </c>
      <c r="AQ1" t="s">
        <v>621</v>
      </c>
      <c r="AR1" t="s">
        <v>622</v>
      </c>
      <c r="AS1" t="s">
        <v>623</v>
      </c>
      <c r="AT1" t="s">
        <v>624</v>
      </c>
      <c r="AU1" t="s">
        <v>625</v>
      </c>
      <c r="AV1" t="s">
        <v>626</v>
      </c>
      <c r="AW1" t="s">
        <v>627</v>
      </c>
      <c r="AX1" t="s">
        <v>628</v>
      </c>
      <c r="AY1" t="s">
        <v>629</v>
      </c>
      <c r="AZ1" t="s">
        <v>630</v>
      </c>
      <c r="BA1" t="s">
        <v>631</v>
      </c>
      <c r="BB1" t="s">
        <v>632</v>
      </c>
      <c r="BC1" t="s">
        <v>633</v>
      </c>
      <c r="BD1" t="s">
        <v>190</v>
      </c>
      <c r="BE1" t="s">
        <v>634</v>
      </c>
      <c r="BF1" t="s">
        <v>635</v>
      </c>
      <c r="BG1" t="s">
        <v>636</v>
      </c>
      <c r="BH1" t="s">
        <v>637</v>
      </c>
      <c r="BI1" t="s">
        <v>638</v>
      </c>
      <c r="BJ1" t="s">
        <v>639</v>
      </c>
    </row>
    <row r="2" spans="1:62" x14ac:dyDescent="0.15">
      <c r="A2">
        <v>3</v>
      </c>
      <c r="B2" s="196">
        <f>+様式1①!I2</f>
        <v>0</v>
      </c>
      <c r="C2" t="str">
        <f>+様式1①!AC11</f>
        <v>2026/2/</v>
      </c>
      <c r="D2" s="185">
        <f>+様式1①!I2</f>
        <v>0</v>
      </c>
      <c r="E2">
        <f>+IF(様式1①!Y41="","",IF(OR(様式1①!AE41="広野町",様式1①!AE41="広野"),1,IF(OR(COUNTIF(様式1①!AB41,"いわき市"),COUNTIF(様式1①!AB41,"双葉郡"),COUNTIF(様式1①!AB41,"相馬郡"),COUNTIF(様式1①!AB41,"相馬市"),COUNTIF(様式1①!AB41,"南相馬市")),2,IF(OR(様式1①!Y41="福島県",様式1①!Y41="福島"),3,4))))</f>
        <v>4</v>
      </c>
      <c r="F2">
        <v>0</v>
      </c>
      <c r="G2">
        <v>0</v>
      </c>
      <c r="H2">
        <v>0</v>
      </c>
      <c r="I2">
        <f>+様式1①!F21</f>
        <v>0</v>
      </c>
      <c r="J2" t="str">
        <f>+ASC(様式1①!F20)</f>
        <v/>
      </c>
      <c r="K2">
        <f>+様式1①!H24</f>
        <v>0</v>
      </c>
      <c r="L2">
        <f>+様式1①!O24</f>
        <v>0</v>
      </c>
      <c r="M2" t="str">
        <f>+ASC(様式1①!O23)</f>
        <v/>
      </c>
      <c r="N2" t="str">
        <f>+SUBSTITUTE(IF(様式1①!F14="","",様式1①!F14),"-","")</f>
        <v/>
      </c>
      <c r="O2" t="str">
        <f>+様式1①!F18&amp;様式1①!I18&amp;様式1①!M18&amp;様式1①!P18</f>
        <v/>
      </c>
      <c r="P2" t="str">
        <f>+IF(様式1①!F29="","",様式1①!F29)</f>
        <v/>
      </c>
      <c r="Q2" t="str">
        <f>+IF(様式1①!Q29="","",様式1①!Q29)</f>
        <v/>
      </c>
      <c r="S2">
        <v>1</v>
      </c>
      <c r="T2">
        <v>0</v>
      </c>
      <c r="V2" t="str">
        <f>+IF(委任状兼使用印鑑届!P23="","",1)</f>
        <v/>
      </c>
      <c r="W2" t="str">
        <f>+IF(V2="","",委任状兼使用印鑑届!P26)</f>
        <v/>
      </c>
      <c r="X2" t="str">
        <f>+IF(V2="","",ASC(委任状兼使用印鑑届!P25))</f>
        <v/>
      </c>
      <c r="Y2" t="str">
        <f>+IF(V2="","",委任状兼使用印鑑届!P28)</f>
        <v/>
      </c>
      <c r="Z2" t="str">
        <f>+IF(V2="","",委任状兼使用印鑑届!P31)</f>
        <v/>
      </c>
      <c r="AA2" t="str">
        <f>+IF(V2="","",ASC(委任状兼使用印鑑届!P30))</f>
        <v/>
      </c>
      <c r="AB2" t="str">
        <f>+SUBSTITUTE(IF(委任状兼使用印鑑届!P19="","",委任状兼使用印鑑届!P19),"-","")</f>
        <v/>
      </c>
      <c r="AC2" t="str">
        <f>+IF(V2="","",委任状兼使用印鑑届!P23&amp;委任状兼使用印鑑届!S23&amp;委任状兼使用印鑑届!V23&amp;委任状兼使用印鑑届!Y23)</f>
        <v/>
      </c>
      <c r="AD2" t="str">
        <f>+IF(委任状兼使用印鑑届!P33="","",委任状兼使用印鑑届!P33)</f>
        <v/>
      </c>
      <c r="AE2" t="str">
        <f>++IF(委任状兼使用印鑑届!P34="","",委任状兼使用印鑑届!P34)</f>
        <v/>
      </c>
      <c r="AG2">
        <v>0</v>
      </c>
      <c r="AH2">
        <v>0</v>
      </c>
      <c r="AI2">
        <v>0</v>
      </c>
      <c r="AJ2">
        <v>0</v>
      </c>
      <c r="AL2">
        <v>0</v>
      </c>
      <c r="AM2">
        <v>0</v>
      </c>
      <c r="AN2">
        <v>0</v>
      </c>
      <c r="AO2">
        <v>0</v>
      </c>
      <c r="AP2">
        <v>0</v>
      </c>
      <c r="AQ2">
        <v>0</v>
      </c>
      <c r="AR2">
        <v>0</v>
      </c>
      <c r="AS2">
        <v>0</v>
      </c>
      <c r="AT2">
        <v>0</v>
      </c>
      <c r="AU2">
        <v>0</v>
      </c>
      <c r="AV2">
        <f>+様式1③!AB9*1000</f>
        <v>0</v>
      </c>
      <c r="AW2">
        <f>+様式1③!AB6*1000</f>
        <v>0</v>
      </c>
      <c r="AX2">
        <v>0</v>
      </c>
      <c r="AY2">
        <v>0</v>
      </c>
      <c r="AZ2">
        <f>+様式1③!AQ15</f>
        <v>0</v>
      </c>
      <c r="BA2">
        <v>0</v>
      </c>
      <c r="BB2">
        <v>0</v>
      </c>
      <c r="BC2">
        <v>0</v>
      </c>
      <c r="BD2">
        <f>+様式1③!AG17</f>
        <v>0</v>
      </c>
      <c r="BE2">
        <v>0</v>
      </c>
      <c r="BF2">
        <v>0</v>
      </c>
      <c r="BG2">
        <v>1</v>
      </c>
      <c r="BH2">
        <v>1</v>
      </c>
      <c r="BI2" t="str">
        <f>+"【担当者】"&amp;様式1①!F27&amp;"【電話番号】"&amp;様式1①!F29</f>
        <v>【担当者】【電話番号】</v>
      </c>
      <c r="BJ2">
        <v>0</v>
      </c>
    </row>
  </sheetData>
  <phoneticPr fontId="3"/>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U352"/>
  <sheetViews>
    <sheetView workbookViewId="0">
      <selection activeCell="L7" sqref="L7"/>
    </sheetView>
  </sheetViews>
  <sheetFormatPr defaultRowHeight="13.5" x14ac:dyDescent="0.15"/>
  <sheetData>
    <row r="1" spans="1:21" s="177" customFormat="1" x14ac:dyDescent="0.15">
      <c r="A1" s="195" t="s">
        <v>648</v>
      </c>
      <c r="B1" s="195" t="s">
        <v>582</v>
      </c>
      <c r="C1" s="195" t="s">
        <v>649</v>
      </c>
      <c r="D1" s="195" t="s">
        <v>650</v>
      </c>
      <c r="E1" s="195" t="s">
        <v>651</v>
      </c>
      <c r="F1" s="195" t="s">
        <v>652</v>
      </c>
      <c r="G1" s="195" t="s">
        <v>653</v>
      </c>
      <c r="H1" s="195" t="s">
        <v>654</v>
      </c>
      <c r="I1" s="195" t="s">
        <v>655</v>
      </c>
      <c r="J1" s="195" t="s">
        <v>656</v>
      </c>
      <c r="K1" s="195" t="s">
        <v>657</v>
      </c>
      <c r="L1" s="195" t="s">
        <v>658</v>
      </c>
      <c r="M1" s="195" t="s">
        <v>634</v>
      </c>
      <c r="N1" s="195" t="s">
        <v>659</v>
      </c>
      <c r="O1" s="177" t="s">
        <v>666</v>
      </c>
      <c r="P1" s="177" t="s">
        <v>667</v>
      </c>
      <c r="Q1" s="177" t="s">
        <v>668</v>
      </c>
      <c r="R1" s="177" t="s">
        <v>669</v>
      </c>
      <c r="S1" s="177" t="s">
        <v>670</v>
      </c>
      <c r="T1" s="177" t="s">
        <v>671</v>
      </c>
      <c r="U1" s="177" t="s">
        <v>672</v>
      </c>
    </row>
    <row r="2" spans="1:21" s="177" customFormat="1" x14ac:dyDescent="0.15">
      <c r="A2" s="177" t="str">
        <f>+IF($E2="","",3)</f>
        <v/>
      </c>
      <c r="B2" s="177" t="str">
        <f>+IF($E2="","",様式1①!$I$2)</f>
        <v/>
      </c>
      <c r="C2" s="177" t="str">
        <f>+IF($E2="","",1)</f>
        <v/>
      </c>
      <c r="D2" s="177" t="str">
        <f>+IF($E2="","",A2)</f>
        <v/>
      </c>
      <c r="E2" s="177" t="str">
        <f>+Sheet2!E2</f>
        <v/>
      </c>
      <c r="F2" s="177" t="str">
        <f>+Sheet2!F2</f>
        <v/>
      </c>
      <c r="G2" s="177" t="str">
        <f>+Sheet2!G2</f>
        <v/>
      </c>
      <c r="H2" s="177" t="str">
        <f>+IF(E2="","",1)</f>
        <v/>
      </c>
      <c r="I2" s="177" t="str">
        <f>+IF($E2="","",0)</f>
        <v/>
      </c>
      <c r="J2" s="177" t="str">
        <f>+IF($E2="","",0)</f>
        <v/>
      </c>
      <c r="K2" s="177" t="str">
        <f>+IF($E2="","",1)</f>
        <v/>
      </c>
      <c r="L2" s="177" t="str">
        <f>+IF($E2="","",0)</f>
        <v/>
      </c>
      <c r="M2" s="177" t="str">
        <f>+IF($E2="","",0)</f>
        <v/>
      </c>
      <c r="N2" s="177" t="str">
        <f>+IF($E2="","",0)</f>
        <v/>
      </c>
    </row>
    <row r="3" spans="1:21" s="177" customFormat="1" x14ac:dyDescent="0.15">
      <c r="A3" s="177" t="str">
        <f t="shared" ref="A3:A66" si="0">+IF($E3="","",3)</f>
        <v/>
      </c>
      <c r="B3" s="177" t="str">
        <f>+IF($E3="","",様式1①!$I$2)</f>
        <v/>
      </c>
      <c r="C3" s="177" t="str">
        <f>+IF($E3="","",C2+1)</f>
        <v/>
      </c>
      <c r="D3" s="177" t="str">
        <f t="shared" ref="D3:D66" si="1">+IF($E3="","",A3)</f>
        <v/>
      </c>
      <c r="E3" s="177" t="str">
        <f>+Sheet2!E3</f>
        <v/>
      </c>
      <c r="F3" s="177" t="str">
        <f>+Sheet2!F3</f>
        <v/>
      </c>
      <c r="G3" s="177" t="str">
        <f>+Sheet2!G3</f>
        <v/>
      </c>
      <c r="H3" s="177" t="str">
        <f t="shared" ref="H3:H56" si="2">+IF(E3="","",1)</f>
        <v/>
      </c>
      <c r="I3" s="177" t="str">
        <f t="shared" ref="I3:J34" si="3">+IF($E3="","",0)</f>
        <v/>
      </c>
      <c r="J3" s="177" t="str">
        <f t="shared" si="3"/>
        <v/>
      </c>
      <c r="K3" s="177" t="str">
        <f t="shared" ref="K3:K66" si="4">+IF($E3="","",1)</f>
        <v/>
      </c>
      <c r="L3" s="177" t="str">
        <f t="shared" ref="L3:N34" si="5">+IF($E3="","",0)</f>
        <v/>
      </c>
      <c r="M3" s="177" t="str">
        <f t="shared" si="5"/>
        <v/>
      </c>
      <c r="N3" s="177" t="str">
        <f t="shared" si="5"/>
        <v/>
      </c>
    </row>
    <row r="4" spans="1:21" s="177" customFormat="1" x14ac:dyDescent="0.15">
      <c r="A4" s="177" t="str">
        <f t="shared" si="0"/>
        <v/>
      </c>
      <c r="B4" s="177" t="str">
        <f>+IF($E4="","",様式1①!$I$2)</f>
        <v/>
      </c>
      <c r="C4" s="177" t="str">
        <f>+IF($E4="","",C3+1)</f>
        <v/>
      </c>
      <c r="D4" s="177" t="str">
        <f t="shared" si="1"/>
        <v/>
      </c>
      <c r="E4" s="177" t="str">
        <f>+Sheet2!E4</f>
        <v/>
      </c>
      <c r="F4" s="177" t="str">
        <f>+Sheet2!F4</f>
        <v/>
      </c>
      <c r="G4" s="177" t="str">
        <f>+Sheet2!G4</f>
        <v/>
      </c>
      <c r="H4" s="177" t="str">
        <f t="shared" si="2"/>
        <v/>
      </c>
      <c r="I4" s="177" t="str">
        <f t="shared" si="3"/>
        <v/>
      </c>
      <c r="J4" s="177" t="str">
        <f t="shared" si="3"/>
        <v/>
      </c>
      <c r="K4" s="177" t="str">
        <f t="shared" si="4"/>
        <v/>
      </c>
      <c r="L4" s="177" t="str">
        <f t="shared" si="5"/>
        <v/>
      </c>
      <c r="M4" s="177" t="str">
        <f t="shared" si="5"/>
        <v/>
      </c>
      <c r="N4" s="177" t="str">
        <f t="shared" si="5"/>
        <v/>
      </c>
    </row>
    <row r="5" spans="1:21" s="177" customFormat="1" x14ac:dyDescent="0.15">
      <c r="A5" s="177" t="str">
        <f t="shared" si="0"/>
        <v/>
      </c>
      <c r="B5" s="177" t="str">
        <f>+IF($E5="","",様式1①!$I$2)</f>
        <v/>
      </c>
      <c r="C5" s="177" t="str">
        <f t="shared" ref="C5:C68" si="6">+IF($E5="","",C4+1)</f>
        <v/>
      </c>
      <c r="D5" s="177" t="str">
        <f t="shared" si="1"/>
        <v/>
      </c>
      <c r="E5" s="177" t="str">
        <f>+Sheet2!E5</f>
        <v/>
      </c>
      <c r="F5" s="177" t="str">
        <f>+Sheet2!F5</f>
        <v/>
      </c>
      <c r="G5" s="177" t="str">
        <f>+Sheet2!G5</f>
        <v/>
      </c>
      <c r="H5" s="177" t="str">
        <f t="shared" si="2"/>
        <v/>
      </c>
      <c r="I5" s="177" t="str">
        <f t="shared" si="3"/>
        <v/>
      </c>
      <c r="J5" s="177" t="str">
        <f t="shared" si="3"/>
        <v/>
      </c>
      <c r="K5" s="177" t="str">
        <f t="shared" si="4"/>
        <v/>
      </c>
      <c r="L5" s="177" t="str">
        <f t="shared" si="5"/>
        <v/>
      </c>
      <c r="M5" s="177" t="str">
        <f t="shared" si="5"/>
        <v/>
      </c>
      <c r="N5" s="177" t="str">
        <f t="shared" si="5"/>
        <v/>
      </c>
    </row>
    <row r="6" spans="1:21" s="177" customFormat="1" x14ac:dyDescent="0.15">
      <c r="A6" s="177" t="str">
        <f t="shared" si="0"/>
        <v/>
      </c>
      <c r="B6" s="177" t="str">
        <f>+IF($E6="","",様式1①!$I$2)</f>
        <v/>
      </c>
      <c r="C6" s="177" t="str">
        <f t="shared" si="6"/>
        <v/>
      </c>
      <c r="D6" s="177" t="str">
        <f t="shared" si="1"/>
        <v/>
      </c>
      <c r="E6" s="177" t="str">
        <f>+Sheet2!E6</f>
        <v/>
      </c>
      <c r="F6" s="177" t="str">
        <f>+Sheet2!F6</f>
        <v/>
      </c>
      <c r="G6" s="177" t="str">
        <f>+Sheet2!G6</f>
        <v/>
      </c>
      <c r="H6" s="177" t="str">
        <f t="shared" si="2"/>
        <v/>
      </c>
      <c r="I6" s="177" t="str">
        <f t="shared" si="3"/>
        <v/>
      </c>
      <c r="J6" s="177" t="str">
        <f t="shared" si="3"/>
        <v/>
      </c>
      <c r="K6" s="177" t="str">
        <f t="shared" si="4"/>
        <v/>
      </c>
      <c r="L6" s="177" t="str">
        <f t="shared" si="5"/>
        <v/>
      </c>
      <c r="M6" s="177" t="str">
        <f t="shared" si="5"/>
        <v/>
      </c>
      <c r="N6" s="177" t="str">
        <f t="shared" si="5"/>
        <v/>
      </c>
    </row>
    <row r="7" spans="1:21" s="177" customFormat="1" x14ac:dyDescent="0.15">
      <c r="A7" s="177" t="str">
        <f t="shared" si="0"/>
        <v/>
      </c>
      <c r="B7" s="177" t="str">
        <f>+IF($E7="","",様式1①!$I$2)</f>
        <v/>
      </c>
      <c r="C7" s="177" t="str">
        <f t="shared" si="6"/>
        <v/>
      </c>
      <c r="D7" s="177" t="str">
        <f t="shared" si="1"/>
        <v/>
      </c>
      <c r="E7" s="177" t="str">
        <f>+Sheet2!E7</f>
        <v/>
      </c>
      <c r="F7" s="177" t="str">
        <f>+Sheet2!F7</f>
        <v/>
      </c>
      <c r="G7" s="177" t="str">
        <f>+Sheet2!G7</f>
        <v/>
      </c>
      <c r="H7" s="177" t="str">
        <f t="shared" si="2"/>
        <v/>
      </c>
      <c r="I7" s="177" t="str">
        <f t="shared" si="3"/>
        <v/>
      </c>
      <c r="J7" s="177" t="str">
        <f t="shared" si="3"/>
        <v/>
      </c>
      <c r="K7" s="177" t="str">
        <f t="shared" si="4"/>
        <v/>
      </c>
      <c r="L7" s="177" t="str">
        <f t="shared" si="5"/>
        <v/>
      </c>
      <c r="M7" s="177" t="str">
        <f t="shared" si="5"/>
        <v/>
      </c>
      <c r="N7" s="177" t="str">
        <f t="shared" si="5"/>
        <v/>
      </c>
    </row>
    <row r="8" spans="1:21" s="177" customFormat="1" x14ac:dyDescent="0.15">
      <c r="A8" s="177" t="str">
        <f t="shared" si="0"/>
        <v/>
      </c>
      <c r="B8" s="177" t="str">
        <f>+IF($E8="","",様式1①!$I$2)</f>
        <v/>
      </c>
      <c r="C8" s="177" t="str">
        <f t="shared" si="6"/>
        <v/>
      </c>
      <c r="D8" s="177" t="str">
        <f t="shared" si="1"/>
        <v/>
      </c>
      <c r="E8" s="177" t="str">
        <f>+Sheet2!E8</f>
        <v/>
      </c>
      <c r="F8" s="177" t="str">
        <f>+Sheet2!F8</f>
        <v/>
      </c>
      <c r="G8" s="177" t="str">
        <f>+Sheet2!G8</f>
        <v/>
      </c>
      <c r="H8" s="177" t="str">
        <f t="shared" si="2"/>
        <v/>
      </c>
      <c r="I8" s="177" t="str">
        <f t="shared" si="3"/>
        <v/>
      </c>
      <c r="J8" s="177" t="str">
        <f t="shared" si="3"/>
        <v/>
      </c>
      <c r="K8" s="177" t="str">
        <f t="shared" si="4"/>
        <v/>
      </c>
      <c r="L8" s="177" t="str">
        <f t="shared" si="5"/>
        <v/>
      </c>
      <c r="M8" s="177" t="str">
        <f t="shared" si="5"/>
        <v/>
      </c>
      <c r="N8" s="177" t="str">
        <f t="shared" si="5"/>
        <v/>
      </c>
    </row>
    <row r="9" spans="1:21" s="177" customFormat="1" x14ac:dyDescent="0.15">
      <c r="A9" s="177" t="str">
        <f t="shared" si="0"/>
        <v/>
      </c>
      <c r="B9" s="177" t="str">
        <f>+IF($E9="","",様式1①!$I$2)</f>
        <v/>
      </c>
      <c r="C9" s="177" t="str">
        <f t="shared" si="6"/>
        <v/>
      </c>
      <c r="D9" s="177" t="str">
        <f t="shared" si="1"/>
        <v/>
      </c>
      <c r="E9" s="177" t="str">
        <f>+Sheet2!E9</f>
        <v/>
      </c>
      <c r="F9" s="177" t="str">
        <f>+Sheet2!F9</f>
        <v/>
      </c>
      <c r="G9" s="177" t="str">
        <f>+Sheet2!G9</f>
        <v/>
      </c>
      <c r="H9" s="177" t="str">
        <f t="shared" si="2"/>
        <v/>
      </c>
      <c r="I9" s="177" t="str">
        <f t="shared" si="3"/>
        <v/>
      </c>
      <c r="J9" s="177" t="str">
        <f t="shared" si="3"/>
        <v/>
      </c>
      <c r="K9" s="177" t="str">
        <f t="shared" si="4"/>
        <v/>
      </c>
      <c r="L9" s="177" t="str">
        <f t="shared" si="5"/>
        <v/>
      </c>
      <c r="M9" s="177" t="str">
        <f t="shared" si="5"/>
        <v/>
      </c>
      <c r="N9" s="177" t="str">
        <f t="shared" si="5"/>
        <v/>
      </c>
    </row>
    <row r="10" spans="1:21" s="177" customFormat="1" x14ac:dyDescent="0.15">
      <c r="A10" s="177" t="str">
        <f t="shared" si="0"/>
        <v/>
      </c>
      <c r="B10" s="177" t="str">
        <f>+IF($E10="","",様式1①!$I$2)</f>
        <v/>
      </c>
      <c r="C10" s="177" t="str">
        <f t="shared" si="6"/>
        <v/>
      </c>
      <c r="D10" s="177" t="str">
        <f t="shared" si="1"/>
        <v/>
      </c>
      <c r="E10" s="177" t="str">
        <f>+Sheet2!E10</f>
        <v/>
      </c>
      <c r="F10" s="177" t="str">
        <f>+Sheet2!F10</f>
        <v/>
      </c>
      <c r="G10" s="177" t="str">
        <f>+Sheet2!G10</f>
        <v/>
      </c>
      <c r="H10" s="177" t="str">
        <f t="shared" si="2"/>
        <v/>
      </c>
      <c r="I10" s="177" t="str">
        <f t="shared" si="3"/>
        <v/>
      </c>
      <c r="J10" s="177" t="str">
        <f t="shared" si="3"/>
        <v/>
      </c>
      <c r="K10" s="177" t="str">
        <f t="shared" si="4"/>
        <v/>
      </c>
      <c r="L10" s="177" t="str">
        <f t="shared" si="5"/>
        <v/>
      </c>
      <c r="M10" s="177" t="str">
        <f t="shared" si="5"/>
        <v/>
      </c>
      <c r="N10" s="177" t="str">
        <f t="shared" si="5"/>
        <v/>
      </c>
    </row>
    <row r="11" spans="1:21" s="177" customFormat="1" x14ac:dyDescent="0.15">
      <c r="A11" s="177" t="str">
        <f t="shared" si="0"/>
        <v/>
      </c>
      <c r="B11" s="177" t="str">
        <f>+IF($E11="","",様式1①!$I$2)</f>
        <v/>
      </c>
      <c r="C11" s="177" t="str">
        <f t="shared" si="6"/>
        <v/>
      </c>
      <c r="D11" s="177" t="str">
        <f t="shared" si="1"/>
        <v/>
      </c>
      <c r="E11" s="177" t="str">
        <f>+Sheet2!E11</f>
        <v/>
      </c>
      <c r="F11" s="177" t="str">
        <f>+Sheet2!F11</f>
        <v/>
      </c>
      <c r="G11" s="177" t="str">
        <f>+Sheet2!G11</f>
        <v/>
      </c>
      <c r="H11" s="177" t="str">
        <f t="shared" si="2"/>
        <v/>
      </c>
      <c r="I11" s="177" t="str">
        <f t="shared" si="3"/>
        <v/>
      </c>
      <c r="J11" s="177" t="str">
        <f t="shared" si="3"/>
        <v/>
      </c>
      <c r="K11" s="177" t="str">
        <f t="shared" si="4"/>
        <v/>
      </c>
      <c r="L11" s="177" t="str">
        <f t="shared" si="5"/>
        <v/>
      </c>
      <c r="M11" s="177" t="str">
        <f t="shared" si="5"/>
        <v/>
      </c>
      <c r="N11" s="177" t="str">
        <f t="shared" si="5"/>
        <v/>
      </c>
    </row>
    <row r="12" spans="1:21" s="177" customFormat="1" x14ac:dyDescent="0.15">
      <c r="A12" s="177" t="str">
        <f t="shared" si="0"/>
        <v/>
      </c>
      <c r="B12" s="177" t="str">
        <f>+IF($E12="","",様式1①!$I$2)</f>
        <v/>
      </c>
      <c r="C12" s="177" t="str">
        <f t="shared" si="6"/>
        <v/>
      </c>
      <c r="D12" s="177" t="str">
        <f t="shared" si="1"/>
        <v/>
      </c>
      <c r="E12" s="177" t="str">
        <f>+Sheet2!E12</f>
        <v/>
      </c>
      <c r="F12" s="177" t="str">
        <f>+Sheet2!F12</f>
        <v/>
      </c>
      <c r="G12" s="177" t="str">
        <f>+Sheet2!G12</f>
        <v/>
      </c>
      <c r="H12" s="177" t="str">
        <f t="shared" si="2"/>
        <v/>
      </c>
      <c r="I12" s="177" t="str">
        <f t="shared" si="3"/>
        <v/>
      </c>
      <c r="J12" s="177" t="str">
        <f t="shared" si="3"/>
        <v/>
      </c>
      <c r="K12" s="177" t="str">
        <f t="shared" si="4"/>
        <v/>
      </c>
      <c r="L12" s="177" t="str">
        <f t="shared" si="5"/>
        <v/>
      </c>
      <c r="M12" s="177" t="str">
        <f t="shared" si="5"/>
        <v/>
      </c>
      <c r="N12" s="177" t="str">
        <f t="shared" si="5"/>
        <v/>
      </c>
    </row>
    <row r="13" spans="1:21" s="177" customFormat="1" x14ac:dyDescent="0.15">
      <c r="A13" s="177" t="str">
        <f t="shared" si="0"/>
        <v/>
      </c>
      <c r="B13" s="177" t="str">
        <f>+IF($E13="","",様式1①!$I$2)</f>
        <v/>
      </c>
      <c r="C13" s="177" t="str">
        <f t="shared" si="6"/>
        <v/>
      </c>
      <c r="D13" s="177" t="str">
        <f t="shared" si="1"/>
        <v/>
      </c>
      <c r="E13" s="177" t="str">
        <f>+Sheet2!E13</f>
        <v/>
      </c>
      <c r="F13" s="177" t="str">
        <f>+Sheet2!F13</f>
        <v/>
      </c>
      <c r="G13" s="177" t="str">
        <f>+Sheet2!G13</f>
        <v/>
      </c>
      <c r="H13" s="177" t="str">
        <f t="shared" si="2"/>
        <v/>
      </c>
      <c r="I13" s="177" t="str">
        <f t="shared" si="3"/>
        <v/>
      </c>
      <c r="J13" s="177" t="str">
        <f t="shared" si="3"/>
        <v/>
      </c>
      <c r="K13" s="177" t="str">
        <f t="shared" si="4"/>
        <v/>
      </c>
      <c r="L13" s="177" t="str">
        <f t="shared" si="5"/>
        <v/>
      </c>
      <c r="M13" s="177" t="str">
        <f t="shared" si="5"/>
        <v/>
      </c>
      <c r="N13" s="177" t="str">
        <f t="shared" si="5"/>
        <v/>
      </c>
    </row>
    <row r="14" spans="1:21" s="177" customFormat="1" x14ac:dyDescent="0.15">
      <c r="A14" s="177" t="str">
        <f t="shared" si="0"/>
        <v/>
      </c>
      <c r="B14" s="177" t="str">
        <f>+IF($E14="","",様式1①!$I$2)</f>
        <v/>
      </c>
      <c r="C14" s="177" t="str">
        <f t="shared" si="6"/>
        <v/>
      </c>
      <c r="D14" s="177" t="str">
        <f t="shared" si="1"/>
        <v/>
      </c>
      <c r="E14" s="177" t="str">
        <f>+Sheet2!E14</f>
        <v/>
      </c>
      <c r="F14" s="177" t="str">
        <f>+Sheet2!F14</f>
        <v/>
      </c>
      <c r="G14" s="177" t="str">
        <f>+Sheet2!G14</f>
        <v/>
      </c>
      <c r="H14" s="177" t="str">
        <f t="shared" si="2"/>
        <v/>
      </c>
      <c r="I14" s="177" t="str">
        <f t="shared" si="3"/>
        <v/>
      </c>
      <c r="J14" s="177" t="str">
        <f t="shared" si="3"/>
        <v/>
      </c>
      <c r="K14" s="177" t="str">
        <f t="shared" si="4"/>
        <v/>
      </c>
      <c r="L14" s="177" t="str">
        <f t="shared" si="5"/>
        <v/>
      </c>
      <c r="M14" s="177" t="str">
        <f t="shared" si="5"/>
        <v/>
      </c>
      <c r="N14" s="177" t="str">
        <f t="shared" si="5"/>
        <v/>
      </c>
    </row>
    <row r="15" spans="1:21" s="177" customFormat="1" x14ac:dyDescent="0.15">
      <c r="A15" s="177" t="str">
        <f t="shared" si="0"/>
        <v/>
      </c>
      <c r="B15" s="177" t="str">
        <f>+IF($E15="","",様式1①!$I$2)</f>
        <v/>
      </c>
      <c r="C15" s="177" t="str">
        <f t="shared" si="6"/>
        <v/>
      </c>
      <c r="D15" s="177" t="str">
        <f t="shared" si="1"/>
        <v/>
      </c>
      <c r="E15" s="177" t="str">
        <f>+Sheet2!E15</f>
        <v/>
      </c>
      <c r="F15" s="177" t="str">
        <f>+Sheet2!F15</f>
        <v/>
      </c>
      <c r="G15" s="177" t="str">
        <f>+Sheet2!G15</f>
        <v/>
      </c>
      <c r="H15" s="177" t="str">
        <f t="shared" si="2"/>
        <v/>
      </c>
      <c r="I15" s="177" t="str">
        <f t="shared" si="3"/>
        <v/>
      </c>
      <c r="J15" s="177" t="str">
        <f t="shared" si="3"/>
        <v/>
      </c>
      <c r="K15" s="177" t="str">
        <f t="shared" si="4"/>
        <v/>
      </c>
      <c r="L15" s="177" t="str">
        <f t="shared" si="5"/>
        <v/>
      </c>
      <c r="M15" s="177" t="str">
        <f t="shared" si="5"/>
        <v/>
      </c>
      <c r="N15" s="177" t="str">
        <f t="shared" si="5"/>
        <v/>
      </c>
    </row>
    <row r="16" spans="1:21" s="177" customFormat="1" x14ac:dyDescent="0.15">
      <c r="A16" s="177" t="str">
        <f t="shared" si="0"/>
        <v/>
      </c>
      <c r="B16" s="177" t="str">
        <f>+IF($E16="","",様式1①!$I$2)</f>
        <v/>
      </c>
      <c r="C16" s="177" t="str">
        <f t="shared" si="6"/>
        <v/>
      </c>
      <c r="D16" s="177" t="str">
        <f t="shared" si="1"/>
        <v/>
      </c>
      <c r="E16" s="177" t="str">
        <f>+Sheet2!E16</f>
        <v/>
      </c>
      <c r="F16" s="177" t="str">
        <f>+Sheet2!F16</f>
        <v/>
      </c>
      <c r="G16" s="177" t="str">
        <f>+Sheet2!G16</f>
        <v/>
      </c>
      <c r="H16" s="177" t="str">
        <f t="shared" si="2"/>
        <v/>
      </c>
      <c r="I16" s="177" t="str">
        <f t="shared" si="3"/>
        <v/>
      </c>
      <c r="J16" s="177" t="str">
        <f t="shared" si="3"/>
        <v/>
      </c>
      <c r="K16" s="177" t="str">
        <f t="shared" si="4"/>
        <v/>
      </c>
      <c r="L16" s="177" t="str">
        <f t="shared" si="5"/>
        <v/>
      </c>
      <c r="M16" s="177" t="str">
        <f t="shared" si="5"/>
        <v/>
      </c>
      <c r="N16" s="177" t="str">
        <f t="shared" si="5"/>
        <v/>
      </c>
    </row>
    <row r="17" spans="1:14" s="177" customFormat="1" x14ac:dyDescent="0.15">
      <c r="A17" s="177" t="str">
        <f t="shared" si="0"/>
        <v/>
      </c>
      <c r="B17" s="177" t="str">
        <f>+IF($E17="","",様式1①!$I$2)</f>
        <v/>
      </c>
      <c r="C17" s="177" t="str">
        <f t="shared" si="6"/>
        <v/>
      </c>
      <c r="D17" s="177" t="str">
        <f t="shared" si="1"/>
        <v/>
      </c>
      <c r="E17" s="177" t="str">
        <f>+Sheet2!E17</f>
        <v/>
      </c>
      <c r="F17" s="177" t="str">
        <f>+Sheet2!F17</f>
        <v/>
      </c>
      <c r="G17" s="177" t="str">
        <f>+Sheet2!G17</f>
        <v/>
      </c>
      <c r="H17" s="177" t="str">
        <f t="shared" si="2"/>
        <v/>
      </c>
      <c r="I17" s="177" t="str">
        <f t="shared" si="3"/>
        <v/>
      </c>
      <c r="J17" s="177" t="str">
        <f t="shared" si="3"/>
        <v/>
      </c>
      <c r="K17" s="177" t="str">
        <f t="shared" si="4"/>
        <v/>
      </c>
      <c r="L17" s="177" t="str">
        <f t="shared" si="5"/>
        <v/>
      </c>
      <c r="M17" s="177" t="str">
        <f t="shared" si="5"/>
        <v/>
      </c>
      <c r="N17" s="177" t="str">
        <f t="shared" si="5"/>
        <v/>
      </c>
    </row>
    <row r="18" spans="1:14" s="177" customFormat="1" x14ac:dyDescent="0.15">
      <c r="A18" s="177" t="str">
        <f t="shared" si="0"/>
        <v/>
      </c>
      <c r="B18" s="177" t="str">
        <f>+IF($E18="","",様式1①!$I$2)</f>
        <v/>
      </c>
      <c r="C18" s="177" t="str">
        <f t="shared" si="6"/>
        <v/>
      </c>
      <c r="D18" s="177" t="str">
        <f t="shared" si="1"/>
        <v/>
      </c>
      <c r="E18" s="177" t="str">
        <f>+Sheet2!E18</f>
        <v/>
      </c>
      <c r="F18" s="177" t="str">
        <f>+Sheet2!F18</f>
        <v/>
      </c>
      <c r="G18" s="177" t="str">
        <f>+Sheet2!G18</f>
        <v/>
      </c>
      <c r="H18" s="177" t="str">
        <f t="shared" si="2"/>
        <v/>
      </c>
      <c r="I18" s="177" t="str">
        <f t="shared" si="3"/>
        <v/>
      </c>
      <c r="J18" s="177" t="str">
        <f t="shared" si="3"/>
        <v/>
      </c>
      <c r="K18" s="177" t="str">
        <f t="shared" si="4"/>
        <v/>
      </c>
      <c r="L18" s="177" t="str">
        <f t="shared" si="5"/>
        <v/>
      </c>
      <c r="M18" s="177" t="str">
        <f t="shared" si="5"/>
        <v/>
      </c>
      <c r="N18" s="177" t="str">
        <f t="shared" si="5"/>
        <v/>
      </c>
    </row>
    <row r="19" spans="1:14" s="177" customFormat="1" x14ac:dyDescent="0.15">
      <c r="A19" s="177" t="str">
        <f t="shared" si="0"/>
        <v/>
      </c>
      <c r="B19" s="177" t="str">
        <f>+IF($E19="","",様式1①!$I$2)</f>
        <v/>
      </c>
      <c r="C19" s="177" t="str">
        <f t="shared" si="6"/>
        <v/>
      </c>
      <c r="D19" s="177" t="str">
        <f t="shared" si="1"/>
        <v/>
      </c>
      <c r="E19" s="177" t="str">
        <f>+Sheet2!E19</f>
        <v/>
      </c>
      <c r="F19" s="177" t="str">
        <f>+Sheet2!F19</f>
        <v/>
      </c>
      <c r="G19" s="177" t="str">
        <f>+Sheet2!G19</f>
        <v/>
      </c>
      <c r="H19" s="177" t="str">
        <f t="shared" si="2"/>
        <v/>
      </c>
      <c r="I19" s="177" t="str">
        <f t="shared" si="3"/>
        <v/>
      </c>
      <c r="J19" s="177" t="str">
        <f t="shared" si="3"/>
        <v/>
      </c>
      <c r="K19" s="177" t="str">
        <f t="shared" si="4"/>
        <v/>
      </c>
      <c r="L19" s="177" t="str">
        <f t="shared" si="5"/>
        <v/>
      </c>
      <c r="M19" s="177" t="str">
        <f t="shared" si="5"/>
        <v/>
      </c>
      <c r="N19" s="177" t="str">
        <f t="shared" si="5"/>
        <v/>
      </c>
    </row>
    <row r="20" spans="1:14" s="177" customFormat="1" x14ac:dyDescent="0.15">
      <c r="A20" s="177" t="str">
        <f t="shared" si="0"/>
        <v/>
      </c>
      <c r="B20" s="177" t="str">
        <f>+IF($E20="","",様式1①!$I$2)</f>
        <v/>
      </c>
      <c r="C20" s="177" t="str">
        <f t="shared" si="6"/>
        <v/>
      </c>
      <c r="D20" s="177" t="str">
        <f t="shared" si="1"/>
        <v/>
      </c>
      <c r="E20" s="177" t="str">
        <f>+Sheet2!E20</f>
        <v/>
      </c>
      <c r="F20" s="177" t="str">
        <f>+Sheet2!F20</f>
        <v/>
      </c>
      <c r="G20" s="177" t="str">
        <f>+Sheet2!G20</f>
        <v/>
      </c>
      <c r="H20" s="177" t="str">
        <f t="shared" si="2"/>
        <v/>
      </c>
      <c r="I20" s="177" t="str">
        <f t="shared" si="3"/>
        <v/>
      </c>
      <c r="J20" s="177" t="str">
        <f t="shared" si="3"/>
        <v/>
      </c>
      <c r="K20" s="177" t="str">
        <f t="shared" si="4"/>
        <v/>
      </c>
      <c r="L20" s="177" t="str">
        <f t="shared" si="5"/>
        <v/>
      </c>
      <c r="M20" s="177" t="str">
        <f t="shared" si="5"/>
        <v/>
      </c>
      <c r="N20" s="177" t="str">
        <f t="shared" si="5"/>
        <v/>
      </c>
    </row>
    <row r="21" spans="1:14" s="177" customFormat="1" x14ac:dyDescent="0.15">
      <c r="A21" s="177" t="str">
        <f t="shared" si="0"/>
        <v/>
      </c>
      <c r="B21" s="177" t="str">
        <f>+IF($E21="","",様式1①!$I$2)</f>
        <v/>
      </c>
      <c r="C21" s="177" t="str">
        <f t="shared" si="6"/>
        <v/>
      </c>
      <c r="D21" s="177" t="str">
        <f t="shared" si="1"/>
        <v/>
      </c>
      <c r="E21" s="177" t="str">
        <f>+Sheet2!E21</f>
        <v/>
      </c>
      <c r="F21" s="177" t="str">
        <f>+Sheet2!F21</f>
        <v/>
      </c>
      <c r="G21" s="177" t="str">
        <f>+Sheet2!G21</f>
        <v/>
      </c>
      <c r="H21" s="177" t="str">
        <f t="shared" si="2"/>
        <v/>
      </c>
      <c r="I21" s="177" t="str">
        <f t="shared" si="3"/>
        <v/>
      </c>
      <c r="J21" s="177" t="str">
        <f t="shared" si="3"/>
        <v/>
      </c>
      <c r="K21" s="177" t="str">
        <f t="shared" si="4"/>
        <v/>
      </c>
      <c r="L21" s="177" t="str">
        <f t="shared" si="5"/>
        <v/>
      </c>
      <c r="M21" s="177" t="str">
        <f t="shared" si="5"/>
        <v/>
      </c>
      <c r="N21" s="177" t="str">
        <f t="shared" si="5"/>
        <v/>
      </c>
    </row>
    <row r="22" spans="1:14" s="177" customFormat="1" x14ac:dyDescent="0.15">
      <c r="A22" s="177" t="str">
        <f t="shared" si="0"/>
        <v/>
      </c>
      <c r="B22" s="177" t="str">
        <f>+IF($E22="","",様式1①!$I$2)</f>
        <v/>
      </c>
      <c r="C22" s="177" t="str">
        <f t="shared" si="6"/>
        <v/>
      </c>
      <c r="D22" s="177" t="str">
        <f t="shared" si="1"/>
        <v/>
      </c>
      <c r="E22" s="177" t="str">
        <f>+Sheet2!E22</f>
        <v/>
      </c>
      <c r="F22" s="177" t="str">
        <f>+Sheet2!F22</f>
        <v/>
      </c>
      <c r="G22" s="177" t="str">
        <f>+Sheet2!G22</f>
        <v/>
      </c>
      <c r="H22" s="177" t="str">
        <f t="shared" si="2"/>
        <v/>
      </c>
      <c r="I22" s="177" t="str">
        <f t="shared" si="3"/>
        <v/>
      </c>
      <c r="J22" s="177" t="str">
        <f t="shared" si="3"/>
        <v/>
      </c>
      <c r="K22" s="177" t="str">
        <f t="shared" si="4"/>
        <v/>
      </c>
      <c r="L22" s="177" t="str">
        <f t="shared" si="5"/>
        <v/>
      </c>
      <c r="M22" s="177" t="str">
        <f t="shared" si="5"/>
        <v/>
      </c>
      <c r="N22" s="177" t="str">
        <f t="shared" si="5"/>
        <v/>
      </c>
    </row>
    <row r="23" spans="1:14" s="177" customFormat="1" x14ac:dyDescent="0.15">
      <c r="A23" s="177" t="str">
        <f t="shared" si="0"/>
        <v/>
      </c>
      <c r="B23" s="177" t="str">
        <f>+IF($E23="","",様式1①!$I$2)</f>
        <v/>
      </c>
      <c r="C23" s="177" t="str">
        <f t="shared" si="6"/>
        <v/>
      </c>
      <c r="D23" s="177" t="str">
        <f t="shared" si="1"/>
        <v/>
      </c>
      <c r="E23" s="177" t="str">
        <f>+Sheet2!E23</f>
        <v/>
      </c>
      <c r="F23" s="177" t="str">
        <f>+Sheet2!F23</f>
        <v/>
      </c>
      <c r="G23" s="177" t="str">
        <f>+Sheet2!G23</f>
        <v/>
      </c>
      <c r="H23" s="177" t="str">
        <f t="shared" si="2"/>
        <v/>
      </c>
      <c r="I23" s="177" t="str">
        <f t="shared" si="3"/>
        <v/>
      </c>
      <c r="J23" s="177" t="str">
        <f t="shared" si="3"/>
        <v/>
      </c>
      <c r="K23" s="177" t="str">
        <f t="shared" si="4"/>
        <v/>
      </c>
      <c r="L23" s="177" t="str">
        <f t="shared" si="5"/>
        <v/>
      </c>
      <c r="M23" s="177" t="str">
        <f t="shared" si="5"/>
        <v/>
      </c>
      <c r="N23" s="177" t="str">
        <f t="shared" si="5"/>
        <v/>
      </c>
    </row>
    <row r="24" spans="1:14" s="177" customFormat="1" x14ac:dyDescent="0.15">
      <c r="A24" s="177" t="str">
        <f t="shared" si="0"/>
        <v/>
      </c>
      <c r="B24" s="177" t="str">
        <f>+IF($E24="","",様式1①!$I$2)</f>
        <v/>
      </c>
      <c r="C24" s="177" t="str">
        <f t="shared" si="6"/>
        <v/>
      </c>
      <c r="D24" s="177" t="str">
        <f t="shared" si="1"/>
        <v/>
      </c>
      <c r="E24" s="177" t="str">
        <f>+Sheet2!E24</f>
        <v/>
      </c>
      <c r="F24" s="177" t="str">
        <f>+Sheet2!F24</f>
        <v/>
      </c>
      <c r="G24" s="177" t="str">
        <f>+Sheet2!G24</f>
        <v/>
      </c>
      <c r="H24" s="177" t="str">
        <f t="shared" si="2"/>
        <v/>
      </c>
      <c r="I24" s="177" t="str">
        <f t="shared" si="3"/>
        <v/>
      </c>
      <c r="J24" s="177" t="str">
        <f t="shared" si="3"/>
        <v/>
      </c>
      <c r="K24" s="177" t="str">
        <f t="shared" si="4"/>
        <v/>
      </c>
      <c r="L24" s="177" t="str">
        <f t="shared" si="5"/>
        <v/>
      </c>
      <c r="M24" s="177" t="str">
        <f t="shared" si="5"/>
        <v/>
      </c>
      <c r="N24" s="177" t="str">
        <f t="shared" si="5"/>
        <v/>
      </c>
    </row>
    <row r="25" spans="1:14" s="177" customFormat="1" x14ac:dyDescent="0.15">
      <c r="A25" s="177" t="str">
        <f t="shared" si="0"/>
        <v/>
      </c>
      <c r="B25" s="177" t="str">
        <f>+IF($E25="","",様式1①!$I$2)</f>
        <v/>
      </c>
      <c r="C25" s="177" t="str">
        <f t="shared" si="6"/>
        <v/>
      </c>
      <c r="D25" s="177" t="str">
        <f t="shared" si="1"/>
        <v/>
      </c>
      <c r="E25" s="177" t="str">
        <f>+Sheet2!E25</f>
        <v/>
      </c>
      <c r="F25" s="177" t="str">
        <f>+Sheet2!F25</f>
        <v/>
      </c>
      <c r="G25" s="177" t="str">
        <f>+Sheet2!G25</f>
        <v/>
      </c>
      <c r="H25" s="177" t="str">
        <f t="shared" si="2"/>
        <v/>
      </c>
      <c r="I25" s="177" t="str">
        <f t="shared" si="3"/>
        <v/>
      </c>
      <c r="J25" s="177" t="str">
        <f t="shared" si="3"/>
        <v/>
      </c>
      <c r="K25" s="177" t="str">
        <f t="shared" si="4"/>
        <v/>
      </c>
      <c r="L25" s="177" t="str">
        <f t="shared" si="5"/>
        <v/>
      </c>
      <c r="M25" s="177" t="str">
        <f t="shared" si="5"/>
        <v/>
      </c>
      <c r="N25" s="177" t="str">
        <f t="shared" si="5"/>
        <v/>
      </c>
    </row>
    <row r="26" spans="1:14" s="177" customFormat="1" x14ac:dyDescent="0.15">
      <c r="A26" s="177" t="str">
        <f t="shared" si="0"/>
        <v/>
      </c>
      <c r="B26" s="177" t="str">
        <f>+IF($E26="","",様式1①!$I$2)</f>
        <v/>
      </c>
      <c r="C26" s="177" t="str">
        <f t="shared" si="6"/>
        <v/>
      </c>
      <c r="D26" s="177" t="str">
        <f t="shared" si="1"/>
        <v/>
      </c>
      <c r="E26" s="177" t="str">
        <f>+Sheet2!E26</f>
        <v/>
      </c>
      <c r="F26" s="177" t="str">
        <f>+Sheet2!F26</f>
        <v/>
      </c>
      <c r="G26" s="177" t="str">
        <f>+Sheet2!G26</f>
        <v/>
      </c>
      <c r="H26" s="177" t="str">
        <f t="shared" si="2"/>
        <v/>
      </c>
      <c r="I26" s="177" t="str">
        <f t="shared" si="3"/>
        <v/>
      </c>
      <c r="J26" s="177" t="str">
        <f t="shared" si="3"/>
        <v/>
      </c>
      <c r="K26" s="177" t="str">
        <f t="shared" si="4"/>
        <v/>
      </c>
      <c r="L26" s="177" t="str">
        <f t="shared" si="5"/>
        <v/>
      </c>
      <c r="M26" s="177" t="str">
        <f t="shared" si="5"/>
        <v/>
      </c>
      <c r="N26" s="177" t="str">
        <f t="shared" si="5"/>
        <v/>
      </c>
    </row>
    <row r="27" spans="1:14" s="177" customFormat="1" x14ac:dyDescent="0.15">
      <c r="A27" s="177" t="str">
        <f t="shared" si="0"/>
        <v/>
      </c>
      <c r="B27" s="177" t="str">
        <f>+IF($E27="","",様式1①!$I$2)</f>
        <v/>
      </c>
      <c r="C27" s="177" t="str">
        <f t="shared" si="6"/>
        <v/>
      </c>
      <c r="D27" s="177" t="str">
        <f t="shared" si="1"/>
        <v/>
      </c>
      <c r="E27" s="177" t="str">
        <f>+Sheet2!E27</f>
        <v/>
      </c>
      <c r="F27" s="177" t="str">
        <f>+Sheet2!F27</f>
        <v/>
      </c>
      <c r="G27" s="177" t="str">
        <f>+Sheet2!G27</f>
        <v/>
      </c>
      <c r="H27" s="177" t="str">
        <f t="shared" si="2"/>
        <v/>
      </c>
      <c r="I27" s="177" t="str">
        <f t="shared" si="3"/>
        <v/>
      </c>
      <c r="J27" s="177" t="str">
        <f t="shared" si="3"/>
        <v/>
      </c>
      <c r="K27" s="177" t="str">
        <f t="shared" si="4"/>
        <v/>
      </c>
      <c r="L27" s="177" t="str">
        <f t="shared" si="5"/>
        <v/>
      </c>
      <c r="M27" s="177" t="str">
        <f t="shared" si="5"/>
        <v/>
      </c>
      <c r="N27" s="177" t="str">
        <f t="shared" si="5"/>
        <v/>
      </c>
    </row>
    <row r="28" spans="1:14" s="177" customFormat="1" x14ac:dyDescent="0.15">
      <c r="A28" s="177" t="str">
        <f t="shared" si="0"/>
        <v/>
      </c>
      <c r="B28" s="177" t="str">
        <f>+IF($E28="","",様式1①!$I$2)</f>
        <v/>
      </c>
      <c r="C28" s="177" t="str">
        <f t="shared" si="6"/>
        <v/>
      </c>
      <c r="D28" s="177" t="str">
        <f t="shared" si="1"/>
        <v/>
      </c>
      <c r="E28" s="177" t="str">
        <f>+Sheet2!E28</f>
        <v/>
      </c>
      <c r="F28" s="177" t="str">
        <f>+Sheet2!F28</f>
        <v/>
      </c>
      <c r="G28" s="177" t="str">
        <f>+Sheet2!G28</f>
        <v/>
      </c>
      <c r="H28" s="177" t="str">
        <f t="shared" si="2"/>
        <v/>
      </c>
      <c r="I28" s="177" t="str">
        <f t="shared" si="3"/>
        <v/>
      </c>
      <c r="J28" s="177" t="str">
        <f t="shared" si="3"/>
        <v/>
      </c>
      <c r="K28" s="177" t="str">
        <f t="shared" si="4"/>
        <v/>
      </c>
      <c r="L28" s="177" t="str">
        <f t="shared" si="5"/>
        <v/>
      </c>
      <c r="M28" s="177" t="str">
        <f t="shared" si="5"/>
        <v/>
      </c>
      <c r="N28" s="177" t="str">
        <f t="shared" si="5"/>
        <v/>
      </c>
    </row>
    <row r="29" spans="1:14" s="177" customFormat="1" x14ac:dyDescent="0.15">
      <c r="A29" s="177" t="str">
        <f t="shared" si="0"/>
        <v/>
      </c>
      <c r="B29" s="177" t="str">
        <f>+IF($E29="","",様式1①!$I$2)</f>
        <v/>
      </c>
      <c r="C29" s="177" t="str">
        <f t="shared" si="6"/>
        <v/>
      </c>
      <c r="D29" s="177" t="str">
        <f t="shared" si="1"/>
        <v/>
      </c>
      <c r="E29" s="177" t="str">
        <f>+Sheet2!E29</f>
        <v/>
      </c>
      <c r="F29" s="177" t="str">
        <f>+Sheet2!F29</f>
        <v/>
      </c>
      <c r="G29" s="177" t="str">
        <f>+Sheet2!G29</f>
        <v/>
      </c>
      <c r="H29" s="177" t="str">
        <f t="shared" si="2"/>
        <v/>
      </c>
      <c r="I29" s="177" t="str">
        <f t="shared" si="3"/>
        <v/>
      </c>
      <c r="J29" s="177" t="str">
        <f t="shared" si="3"/>
        <v/>
      </c>
      <c r="K29" s="177" t="str">
        <f t="shared" si="4"/>
        <v/>
      </c>
      <c r="L29" s="177" t="str">
        <f t="shared" si="5"/>
        <v/>
      </c>
      <c r="M29" s="177" t="str">
        <f t="shared" si="5"/>
        <v/>
      </c>
      <c r="N29" s="177" t="str">
        <f t="shared" si="5"/>
        <v/>
      </c>
    </row>
    <row r="30" spans="1:14" s="177" customFormat="1" x14ac:dyDescent="0.15">
      <c r="A30" s="177" t="str">
        <f t="shared" si="0"/>
        <v/>
      </c>
      <c r="B30" s="177" t="str">
        <f>+IF($E30="","",様式1①!$I$2)</f>
        <v/>
      </c>
      <c r="C30" s="177" t="str">
        <f t="shared" si="6"/>
        <v/>
      </c>
      <c r="D30" s="177" t="str">
        <f t="shared" si="1"/>
        <v/>
      </c>
      <c r="E30" s="177" t="str">
        <f>+Sheet2!E30</f>
        <v/>
      </c>
      <c r="F30" s="177" t="str">
        <f>+Sheet2!F30</f>
        <v/>
      </c>
      <c r="G30" s="177" t="str">
        <f>+Sheet2!G30</f>
        <v/>
      </c>
      <c r="H30" s="177" t="str">
        <f t="shared" si="2"/>
        <v/>
      </c>
      <c r="I30" s="177" t="str">
        <f t="shared" si="3"/>
        <v/>
      </c>
      <c r="J30" s="177" t="str">
        <f t="shared" si="3"/>
        <v/>
      </c>
      <c r="K30" s="177" t="str">
        <f t="shared" si="4"/>
        <v/>
      </c>
      <c r="L30" s="177" t="str">
        <f t="shared" si="5"/>
        <v/>
      </c>
      <c r="M30" s="177" t="str">
        <f t="shared" si="5"/>
        <v/>
      </c>
      <c r="N30" s="177" t="str">
        <f t="shared" si="5"/>
        <v/>
      </c>
    </row>
    <row r="31" spans="1:14" s="177" customFormat="1" x14ac:dyDescent="0.15">
      <c r="A31" s="177" t="str">
        <f t="shared" si="0"/>
        <v/>
      </c>
      <c r="B31" s="177" t="str">
        <f>+IF($E31="","",様式1①!$I$2)</f>
        <v/>
      </c>
      <c r="C31" s="177" t="str">
        <f t="shared" si="6"/>
        <v/>
      </c>
      <c r="D31" s="177" t="str">
        <f t="shared" si="1"/>
        <v/>
      </c>
      <c r="E31" s="177" t="str">
        <f>+Sheet2!E31</f>
        <v/>
      </c>
      <c r="F31" s="177" t="str">
        <f>+Sheet2!F31</f>
        <v/>
      </c>
      <c r="G31" s="177" t="str">
        <f>+Sheet2!G31</f>
        <v/>
      </c>
      <c r="H31" s="177" t="str">
        <f t="shared" si="2"/>
        <v/>
      </c>
      <c r="I31" s="177" t="str">
        <f t="shared" si="3"/>
        <v/>
      </c>
      <c r="J31" s="177" t="str">
        <f t="shared" si="3"/>
        <v/>
      </c>
      <c r="K31" s="177" t="str">
        <f t="shared" si="4"/>
        <v/>
      </c>
      <c r="L31" s="177" t="str">
        <f t="shared" si="5"/>
        <v/>
      </c>
      <c r="M31" s="177" t="str">
        <f t="shared" si="5"/>
        <v/>
      </c>
      <c r="N31" s="177" t="str">
        <f t="shared" si="5"/>
        <v/>
      </c>
    </row>
    <row r="32" spans="1:14" s="177" customFormat="1" x14ac:dyDescent="0.15">
      <c r="A32" s="177" t="str">
        <f t="shared" si="0"/>
        <v/>
      </c>
      <c r="B32" s="177" t="str">
        <f>+IF($E32="","",様式1①!$I$2)</f>
        <v/>
      </c>
      <c r="C32" s="177" t="str">
        <f t="shared" si="6"/>
        <v/>
      </c>
      <c r="D32" s="177" t="str">
        <f t="shared" si="1"/>
        <v/>
      </c>
      <c r="E32" s="177" t="str">
        <f>+Sheet2!E32</f>
        <v/>
      </c>
      <c r="F32" s="177" t="str">
        <f>+Sheet2!F32</f>
        <v/>
      </c>
      <c r="G32" s="177" t="str">
        <f>+Sheet2!G32</f>
        <v/>
      </c>
      <c r="H32" s="177" t="str">
        <f t="shared" si="2"/>
        <v/>
      </c>
      <c r="I32" s="177" t="str">
        <f t="shared" si="3"/>
        <v/>
      </c>
      <c r="J32" s="177" t="str">
        <f t="shared" si="3"/>
        <v/>
      </c>
      <c r="K32" s="177" t="str">
        <f t="shared" si="4"/>
        <v/>
      </c>
      <c r="L32" s="177" t="str">
        <f t="shared" si="5"/>
        <v/>
      </c>
      <c r="M32" s="177" t="str">
        <f t="shared" si="5"/>
        <v/>
      </c>
      <c r="N32" s="177" t="str">
        <f t="shared" si="5"/>
        <v/>
      </c>
    </row>
    <row r="33" spans="1:14" s="177" customFormat="1" x14ac:dyDescent="0.15">
      <c r="A33" s="177" t="str">
        <f t="shared" si="0"/>
        <v/>
      </c>
      <c r="B33" s="177" t="str">
        <f>+IF($E33="","",様式1①!$I$2)</f>
        <v/>
      </c>
      <c r="C33" s="177" t="str">
        <f t="shared" si="6"/>
        <v/>
      </c>
      <c r="D33" s="177" t="str">
        <f t="shared" si="1"/>
        <v/>
      </c>
      <c r="E33" s="177" t="str">
        <f>+Sheet2!E33</f>
        <v/>
      </c>
      <c r="F33" s="177" t="str">
        <f>+Sheet2!F33</f>
        <v/>
      </c>
      <c r="G33" s="177" t="str">
        <f>+Sheet2!G33</f>
        <v/>
      </c>
      <c r="H33" s="177" t="str">
        <f t="shared" si="2"/>
        <v/>
      </c>
      <c r="I33" s="177" t="str">
        <f t="shared" si="3"/>
        <v/>
      </c>
      <c r="J33" s="177" t="str">
        <f t="shared" si="3"/>
        <v/>
      </c>
      <c r="K33" s="177" t="str">
        <f t="shared" si="4"/>
        <v/>
      </c>
      <c r="L33" s="177" t="str">
        <f t="shared" si="5"/>
        <v/>
      </c>
      <c r="M33" s="177" t="str">
        <f t="shared" si="5"/>
        <v/>
      </c>
      <c r="N33" s="177" t="str">
        <f t="shared" si="5"/>
        <v/>
      </c>
    </row>
    <row r="34" spans="1:14" s="177" customFormat="1" x14ac:dyDescent="0.15">
      <c r="A34" s="177" t="str">
        <f t="shared" si="0"/>
        <v/>
      </c>
      <c r="B34" s="177" t="str">
        <f>+IF($E34="","",様式1①!$I$2)</f>
        <v/>
      </c>
      <c r="C34" s="177" t="str">
        <f t="shared" si="6"/>
        <v/>
      </c>
      <c r="D34" s="177" t="str">
        <f t="shared" si="1"/>
        <v/>
      </c>
      <c r="E34" s="177" t="str">
        <f>+Sheet2!E34</f>
        <v/>
      </c>
      <c r="F34" s="177" t="str">
        <f>+Sheet2!F34</f>
        <v/>
      </c>
      <c r="G34" s="177" t="str">
        <f>+Sheet2!G34</f>
        <v/>
      </c>
      <c r="H34" s="177" t="str">
        <f t="shared" si="2"/>
        <v/>
      </c>
      <c r="I34" s="177" t="str">
        <f t="shared" si="3"/>
        <v/>
      </c>
      <c r="J34" s="177" t="str">
        <f t="shared" si="3"/>
        <v/>
      </c>
      <c r="K34" s="177" t="str">
        <f t="shared" si="4"/>
        <v/>
      </c>
      <c r="L34" s="177" t="str">
        <f t="shared" si="5"/>
        <v/>
      </c>
      <c r="M34" s="177" t="str">
        <f t="shared" si="5"/>
        <v/>
      </c>
      <c r="N34" s="177" t="str">
        <f t="shared" si="5"/>
        <v/>
      </c>
    </row>
    <row r="35" spans="1:14" s="177" customFormat="1" x14ac:dyDescent="0.15">
      <c r="A35" s="177" t="str">
        <f t="shared" si="0"/>
        <v/>
      </c>
      <c r="B35" s="177" t="str">
        <f>+IF($E35="","",様式1①!$I$2)</f>
        <v/>
      </c>
      <c r="C35" s="177" t="str">
        <f t="shared" si="6"/>
        <v/>
      </c>
      <c r="D35" s="177" t="str">
        <f t="shared" si="1"/>
        <v/>
      </c>
      <c r="E35" s="177" t="str">
        <f>+Sheet2!E35</f>
        <v/>
      </c>
      <c r="F35" s="177" t="str">
        <f>+Sheet2!F35</f>
        <v/>
      </c>
      <c r="G35" s="177" t="str">
        <f>+Sheet2!G35</f>
        <v/>
      </c>
      <c r="H35" s="177" t="str">
        <f t="shared" si="2"/>
        <v/>
      </c>
      <c r="I35" s="177" t="str">
        <f t="shared" ref="I35:J75" si="7">+IF($E35="","",0)</f>
        <v/>
      </c>
      <c r="J35" s="177" t="str">
        <f t="shared" si="7"/>
        <v/>
      </c>
      <c r="K35" s="177" t="str">
        <f t="shared" si="4"/>
        <v/>
      </c>
      <c r="L35" s="177" t="str">
        <f t="shared" ref="L35:N73" si="8">+IF($E35="","",0)</f>
        <v/>
      </c>
      <c r="M35" s="177" t="str">
        <f t="shared" si="8"/>
        <v/>
      </c>
      <c r="N35" s="177" t="str">
        <f t="shared" si="8"/>
        <v/>
      </c>
    </row>
    <row r="36" spans="1:14" s="177" customFormat="1" x14ac:dyDescent="0.15">
      <c r="A36" s="177" t="str">
        <f t="shared" si="0"/>
        <v/>
      </c>
      <c r="B36" s="177" t="str">
        <f>+IF($E36="","",様式1①!$I$2)</f>
        <v/>
      </c>
      <c r="C36" s="177" t="str">
        <f t="shared" si="6"/>
        <v/>
      </c>
      <c r="D36" s="177" t="str">
        <f t="shared" si="1"/>
        <v/>
      </c>
      <c r="E36" s="177" t="str">
        <f>+Sheet2!E36</f>
        <v/>
      </c>
      <c r="F36" s="177" t="str">
        <f>+Sheet2!F36</f>
        <v/>
      </c>
      <c r="G36" s="177" t="str">
        <f>+Sheet2!G36</f>
        <v/>
      </c>
      <c r="H36" s="177" t="str">
        <f t="shared" si="2"/>
        <v/>
      </c>
      <c r="I36" s="177" t="str">
        <f t="shared" si="7"/>
        <v/>
      </c>
      <c r="J36" s="177" t="str">
        <f t="shared" si="7"/>
        <v/>
      </c>
      <c r="K36" s="177" t="str">
        <f t="shared" si="4"/>
        <v/>
      </c>
      <c r="L36" s="177" t="str">
        <f t="shared" si="8"/>
        <v/>
      </c>
      <c r="M36" s="177" t="str">
        <f t="shared" si="8"/>
        <v/>
      </c>
      <c r="N36" s="177" t="str">
        <f t="shared" si="8"/>
        <v/>
      </c>
    </row>
    <row r="37" spans="1:14" s="177" customFormat="1" x14ac:dyDescent="0.15">
      <c r="A37" s="177" t="str">
        <f t="shared" si="0"/>
        <v/>
      </c>
      <c r="B37" s="177" t="str">
        <f>+IF($E37="","",様式1①!$I$2)</f>
        <v/>
      </c>
      <c r="C37" s="177" t="str">
        <f t="shared" si="6"/>
        <v/>
      </c>
      <c r="D37" s="177" t="str">
        <f t="shared" si="1"/>
        <v/>
      </c>
      <c r="E37" s="177" t="str">
        <f>+Sheet2!E37</f>
        <v/>
      </c>
      <c r="F37" s="177" t="str">
        <f>+Sheet2!F37</f>
        <v/>
      </c>
      <c r="G37" s="177" t="str">
        <f>+Sheet2!G37</f>
        <v/>
      </c>
      <c r="H37" s="177" t="str">
        <f t="shared" si="2"/>
        <v/>
      </c>
      <c r="I37" s="177" t="str">
        <f t="shared" si="7"/>
        <v/>
      </c>
      <c r="J37" s="177" t="str">
        <f t="shared" si="7"/>
        <v/>
      </c>
      <c r="K37" s="177" t="str">
        <f t="shared" si="4"/>
        <v/>
      </c>
      <c r="L37" s="177" t="str">
        <f t="shared" si="8"/>
        <v/>
      </c>
      <c r="M37" s="177" t="str">
        <f t="shared" si="8"/>
        <v/>
      </c>
      <c r="N37" s="177" t="str">
        <f t="shared" si="8"/>
        <v/>
      </c>
    </row>
    <row r="38" spans="1:14" s="177" customFormat="1" x14ac:dyDescent="0.15">
      <c r="A38" s="177" t="str">
        <f t="shared" si="0"/>
        <v/>
      </c>
      <c r="B38" s="177" t="str">
        <f>+IF($E38="","",様式1①!$I$2)</f>
        <v/>
      </c>
      <c r="C38" s="177" t="str">
        <f t="shared" si="6"/>
        <v/>
      </c>
      <c r="D38" s="177" t="str">
        <f t="shared" si="1"/>
        <v/>
      </c>
      <c r="E38" s="177" t="str">
        <f>+Sheet2!E38</f>
        <v/>
      </c>
      <c r="F38" s="177" t="str">
        <f>+Sheet2!F38</f>
        <v/>
      </c>
      <c r="G38" s="177" t="str">
        <f>+Sheet2!G38</f>
        <v/>
      </c>
      <c r="H38" s="177" t="str">
        <f t="shared" si="2"/>
        <v/>
      </c>
      <c r="I38" s="177" t="str">
        <f t="shared" si="7"/>
        <v/>
      </c>
      <c r="J38" s="177" t="str">
        <f t="shared" si="7"/>
        <v/>
      </c>
      <c r="K38" s="177" t="str">
        <f t="shared" si="4"/>
        <v/>
      </c>
      <c r="L38" s="177" t="str">
        <f t="shared" si="8"/>
        <v/>
      </c>
      <c r="M38" s="177" t="str">
        <f t="shared" si="8"/>
        <v/>
      </c>
      <c r="N38" s="177" t="str">
        <f t="shared" si="8"/>
        <v/>
      </c>
    </row>
    <row r="39" spans="1:14" s="177" customFormat="1" x14ac:dyDescent="0.15">
      <c r="A39" s="177" t="str">
        <f t="shared" si="0"/>
        <v/>
      </c>
      <c r="B39" s="177" t="str">
        <f>+IF($E39="","",様式1①!$I$2)</f>
        <v/>
      </c>
      <c r="C39" s="177" t="str">
        <f t="shared" si="6"/>
        <v/>
      </c>
      <c r="D39" s="177" t="str">
        <f t="shared" si="1"/>
        <v/>
      </c>
      <c r="E39" s="177" t="str">
        <f>+Sheet2!E39</f>
        <v/>
      </c>
      <c r="F39" s="177" t="str">
        <f>+Sheet2!F39</f>
        <v/>
      </c>
      <c r="G39" s="177" t="str">
        <f>+Sheet2!G39</f>
        <v/>
      </c>
      <c r="H39" s="177" t="str">
        <f t="shared" si="2"/>
        <v/>
      </c>
      <c r="I39" s="177" t="str">
        <f t="shared" si="7"/>
        <v/>
      </c>
      <c r="J39" s="177" t="str">
        <f t="shared" si="7"/>
        <v/>
      </c>
      <c r="K39" s="177" t="str">
        <f t="shared" si="4"/>
        <v/>
      </c>
      <c r="L39" s="177" t="str">
        <f t="shared" si="8"/>
        <v/>
      </c>
      <c r="M39" s="177" t="str">
        <f t="shared" si="8"/>
        <v/>
      </c>
      <c r="N39" s="177" t="str">
        <f t="shared" si="8"/>
        <v/>
      </c>
    </row>
    <row r="40" spans="1:14" s="177" customFormat="1" x14ac:dyDescent="0.15">
      <c r="A40" s="177" t="str">
        <f t="shared" si="0"/>
        <v/>
      </c>
      <c r="B40" s="177" t="str">
        <f>+IF($E40="","",様式1①!$I$2)</f>
        <v/>
      </c>
      <c r="C40" s="177" t="str">
        <f t="shared" si="6"/>
        <v/>
      </c>
      <c r="D40" s="177" t="str">
        <f t="shared" si="1"/>
        <v/>
      </c>
      <c r="E40" s="177" t="str">
        <f>+Sheet2!E40</f>
        <v/>
      </c>
      <c r="F40" s="177" t="str">
        <f>+Sheet2!F40</f>
        <v/>
      </c>
      <c r="G40" s="177" t="str">
        <f>+Sheet2!G40</f>
        <v/>
      </c>
      <c r="H40" s="177" t="str">
        <f t="shared" si="2"/>
        <v/>
      </c>
      <c r="I40" s="177" t="str">
        <f t="shared" si="7"/>
        <v/>
      </c>
      <c r="J40" s="177" t="str">
        <f t="shared" si="7"/>
        <v/>
      </c>
      <c r="K40" s="177" t="str">
        <f t="shared" si="4"/>
        <v/>
      </c>
      <c r="L40" s="177" t="str">
        <f t="shared" si="8"/>
        <v/>
      </c>
      <c r="M40" s="177" t="str">
        <f t="shared" si="8"/>
        <v/>
      </c>
      <c r="N40" s="177" t="str">
        <f t="shared" si="8"/>
        <v/>
      </c>
    </row>
    <row r="41" spans="1:14" s="177" customFormat="1" x14ac:dyDescent="0.15">
      <c r="A41" s="177" t="str">
        <f t="shared" si="0"/>
        <v/>
      </c>
      <c r="B41" s="177" t="str">
        <f>+IF($E41="","",様式1①!$I$2)</f>
        <v/>
      </c>
      <c r="C41" s="177" t="str">
        <f t="shared" si="6"/>
        <v/>
      </c>
      <c r="D41" s="177" t="str">
        <f t="shared" si="1"/>
        <v/>
      </c>
      <c r="E41" s="177" t="str">
        <f>+Sheet2!E41</f>
        <v/>
      </c>
      <c r="F41" s="177" t="str">
        <f>+Sheet2!F41</f>
        <v/>
      </c>
      <c r="G41" s="177" t="str">
        <f>+Sheet2!G41</f>
        <v/>
      </c>
      <c r="H41" s="177" t="str">
        <f t="shared" si="2"/>
        <v/>
      </c>
      <c r="I41" s="177" t="str">
        <f t="shared" si="7"/>
        <v/>
      </c>
      <c r="J41" s="177" t="str">
        <f t="shared" si="7"/>
        <v/>
      </c>
      <c r="K41" s="177" t="str">
        <f t="shared" si="4"/>
        <v/>
      </c>
      <c r="L41" s="177" t="str">
        <f t="shared" si="8"/>
        <v/>
      </c>
      <c r="M41" s="177" t="str">
        <f t="shared" si="8"/>
        <v/>
      </c>
      <c r="N41" s="177" t="str">
        <f t="shared" si="8"/>
        <v/>
      </c>
    </row>
    <row r="42" spans="1:14" s="177" customFormat="1" x14ac:dyDescent="0.15">
      <c r="A42" s="177" t="str">
        <f t="shared" si="0"/>
        <v/>
      </c>
      <c r="B42" s="177" t="str">
        <f>+IF($E42="","",様式1①!$I$2)</f>
        <v/>
      </c>
      <c r="C42" s="177" t="str">
        <f t="shared" si="6"/>
        <v/>
      </c>
      <c r="D42" s="177" t="str">
        <f t="shared" si="1"/>
        <v/>
      </c>
      <c r="E42" s="177" t="str">
        <f>+Sheet2!E42</f>
        <v/>
      </c>
      <c r="F42" s="177" t="str">
        <f>+Sheet2!F42</f>
        <v/>
      </c>
      <c r="G42" s="177" t="str">
        <f>+Sheet2!G42</f>
        <v/>
      </c>
      <c r="H42" s="177" t="str">
        <f t="shared" si="2"/>
        <v/>
      </c>
      <c r="I42" s="177" t="str">
        <f t="shared" si="7"/>
        <v/>
      </c>
      <c r="J42" s="177" t="str">
        <f t="shared" si="7"/>
        <v/>
      </c>
      <c r="K42" s="177" t="str">
        <f t="shared" si="4"/>
        <v/>
      </c>
      <c r="L42" s="177" t="str">
        <f t="shared" si="8"/>
        <v/>
      </c>
      <c r="M42" s="177" t="str">
        <f t="shared" si="8"/>
        <v/>
      </c>
      <c r="N42" s="177" t="str">
        <f t="shared" si="8"/>
        <v/>
      </c>
    </row>
    <row r="43" spans="1:14" s="177" customFormat="1" x14ac:dyDescent="0.15">
      <c r="A43" s="177" t="str">
        <f t="shared" si="0"/>
        <v/>
      </c>
      <c r="B43" s="177" t="str">
        <f>+IF($E43="","",様式1①!$I$2)</f>
        <v/>
      </c>
      <c r="C43" s="177" t="str">
        <f t="shared" si="6"/>
        <v/>
      </c>
      <c r="D43" s="177" t="str">
        <f t="shared" si="1"/>
        <v/>
      </c>
      <c r="E43" s="177" t="str">
        <f>+Sheet2!E43</f>
        <v/>
      </c>
      <c r="F43" s="177" t="str">
        <f>+Sheet2!F43</f>
        <v/>
      </c>
      <c r="G43" s="177" t="str">
        <f>+Sheet2!G43</f>
        <v/>
      </c>
      <c r="H43" s="177" t="str">
        <f t="shared" si="2"/>
        <v/>
      </c>
      <c r="I43" s="177" t="str">
        <f t="shared" si="7"/>
        <v/>
      </c>
      <c r="J43" s="177" t="str">
        <f t="shared" si="7"/>
        <v/>
      </c>
      <c r="K43" s="177" t="str">
        <f t="shared" si="4"/>
        <v/>
      </c>
      <c r="L43" s="177" t="str">
        <f t="shared" si="8"/>
        <v/>
      </c>
      <c r="M43" s="177" t="str">
        <f t="shared" si="8"/>
        <v/>
      </c>
      <c r="N43" s="177" t="str">
        <f t="shared" si="8"/>
        <v/>
      </c>
    </row>
    <row r="44" spans="1:14" x14ac:dyDescent="0.15">
      <c r="A44" s="177" t="str">
        <f t="shared" si="0"/>
        <v/>
      </c>
      <c r="B44" s="177" t="str">
        <f>+IF($E44="","",様式1①!$I$2)</f>
        <v/>
      </c>
      <c r="C44" s="177" t="str">
        <f t="shared" si="6"/>
        <v/>
      </c>
      <c r="D44" s="177" t="str">
        <f t="shared" si="1"/>
        <v/>
      </c>
      <c r="E44" s="177" t="str">
        <f>+Sheet2!E44</f>
        <v/>
      </c>
      <c r="F44" s="177" t="str">
        <f>+Sheet2!F44</f>
        <v/>
      </c>
      <c r="G44" s="177" t="str">
        <f>+Sheet2!G44</f>
        <v/>
      </c>
      <c r="H44" s="177" t="str">
        <f t="shared" si="2"/>
        <v/>
      </c>
      <c r="I44" s="177" t="str">
        <f t="shared" si="7"/>
        <v/>
      </c>
      <c r="J44" s="177" t="str">
        <f t="shared" si="7"/>
        <v/>
      </c>
      <c r="K44" s="177" t="str">
        <f t="shared" si="4"/>
        <v/>
      </c>
      <c r="L44" s="177" t="str">
        <f t="shared" si="8"/>
        <v/>
      </c>
      <c r="M44" s="177" t="str">
        <f t="shared" si="8"/>
        <v/>
      </c>
      <c r="N44" s="177" t="str">
        <f t="shared" si="8"/>
        <v/>
      </c>
    </row>
    <row r="45" spans="1:14" x14ac:dyDescent="0.15">
      <c r="A45" s="177" t="str">
        <f t="shared" si="0"/>
        <v/>
      </c>
      <c r="B45" s="177" t="str">
        <f>+IF($E45="","",様式1①!$I$2)</f>
        <v/>
      </c>
      <c r="C45" s="177" t="str">
        <f t="shared" si="6"/>
        <v/>
      </c>
      <c r="D45" s="177" t="str">
        <f t="shared" si="1"/>
        <v/>
      </c>
      <c r="E45" s="177" t="str">
        <f>+Sheet2!E45</f>
        <v/>
      </c>
      <c r="F45" s="177" t="str">
        <f>+Sheet2!F45</f>
        <v/>
      </c>
      <c r="G45" s="177" t="str">
        <f>+Sheet2!G45</f>
        <v/>
      </c>
      <c r="H45" s="177" t="str">
        <f t="shared" si="2"/>
        <v/>
      </c>
      <c r="I45" s="177" t="str">
        <f t="shared" si="7"/>
        <v/>
      </c>
      <c r="J45" s="177" t="str">
        <f t="shared" si="7"/>
        <v/>
      </c>
      <c r="K45" s="177" t="str">
        <f t="shared" si="4"/>
        <v/>
      </c>
      <c r="L45" s="177" t="str">
        <f t="shared" si="8"/>
        <v/>
      </c>
      <c r="M45" s="177" t="str">
        <f t="shared" si="8"/>
        <v/>
      </c>
      <c r="N45" s="177" t="str">
        <f t="shared" si="8"/>
        <v/>
      </c>
    </row>
    <row r="46" spans="1:14" x14ac:dyDescent="0.15">
      <c r="A46" s="177" t="str">
        <f t="shared" si="0"/>
        <v/>
      </c>
      <c r="B46" s="177" t="str">
        <f>+IF($E46="","",様式1①!$I$2)</f>
        <v/>
      </c>
      <c r="C46" s="177" t="str">
        <f t="shared" si="6"/>
        <v/>
      </c>
      <c r="D46" s="177" t="str">
        <f t="shared" si="1"/>
        <v/>
      </c>
      <c r="E46" s="177" t="str">
        <f>+Sheet2!E46</f>
        <v/>
      </c>
      <c r="F46" s="177" t="str">
        <f>+Sheet2!F46</f>
        <v/>
      </c>
      <c r="G46" s="177" t="str">
        <f>+Sheet2!G46</f>
        <v/>
      </c>
      <c r="H46" s="177" t="str">
        <f t="shared" si="2"/>
        <v/>
      </c>
      <c r="I46" s="177" t="str">
        <f t="shared" si="7"/>
        <v/>
      </c>
      <c r="J46" s="177" t="str">
        <f t="shared" si="7"/>
        <v/>
      </c>
      <c r="K46" s="177" t="str">
        <f t="shared" si="4"/>
        <v/>
      </c>
      <c r="L46" s="177" t="str">
        <f t="shared" si="8"/>
        <v/>
      </c>
      <c r="M46" s="177" t="str">
        <f t="shared" si="8"/>
        <v/>
      </c>
      <c r="N46" s="177" t="str">
        <f t="shared" si="8"/>
        <v/>
      </c>
    </row>
    <row r="47" spans="1:14" x14ac:dyDescent="0.15">
      <c r="A47" s="177" t="str">
        <f t="shared" si="0"/>
        <v/>
      </c>
      <c r="B47" s="177" t="str">
        <f>+IF($E47="","",様式1①!$I$2)</f>
        <v/>
      </c>
      <c r="C47" s="177" t="str">
        <f t="shared" si="6"/>
        <v/>
      </c>
      <c r="D47" s="177" t="str">
        <f t="shared" si="1"/>
        <v/>
      </c>
      <c r="E47" s="177" t="str">
        <f>+Sheet2!E47</f>
        <v/>
      </c>
      <c r="F47" s="177" t="str">
        <f>+Sheet2!F47</f>
        <v/>
      </c>
      <c r="G47" s="177" t="str">
        <f>+Sheet2!G47</f>
        <v/>
      </c>
      <c r="H47" s="177" t="str">
        <f t="shared" si="2"/>
        <v/>
      </c>
      <c r="I47" s="177" t="str">
        <f t="shared" si="7"/>
        <v/>
      </c>
      <c r="J47" s="177" t="str">
        <f t="shared" si="7"/>
        <v/>
      </c>
      <c r="K47" s="177" t="str">
        <f t="shared" si="4"/>
        <v/>
      </c>
      <c r="L47" s="177" t="str">
        <f t="shared" si="8"/>
        <v/>
      </c>
      <c r="M47" s="177" t="str">
        <f t="shared" si="8"/>
        <v/>
      </c>
      <c r="N47" s="177" t="str">
        <f t="shared" si="8"/>
        <v/>
      </c>
    </row>
    <row r="48" spans="1:14" x14ac:dyDescent="0.15">
      <c r="A48" s="177" t="str">
        <f t="shared" si="0"/>
        <v/>
      </c>
      <c r="B48" s="177" t="str">
        <f>+IF($E48="","",様式1①!$I$2)</f>
        <v/>
      </c>
      <c r="C48" s="177" t="str">
        <f t="shared" si="6"/>
        <v/>
      </c>
      <c r="D48" s="177" t="str">
        <f t="shared" si="1"/>
        <v/>
      </c>
      <c r="E48" s="177" t="str">
        <f>+Sheet2!E48</f>
        <v/>
      </c>
      <c r="F48" s="177" t="str">
        <f>+Sheet2!F48</f>
        <v/>
      </c>
      <c r="G48" s="177" t="str">
        <f>+Sheet2!G48</f>
        <v/>
      </c>
      <c r="H48" s="177" t="str">
        <f t="shared" si="2"/>
        <v/>
      </c>
      <c r="I48" s="177" t="str">
        <f t="shared" si="7"/>
        <v/>
      </c>
      <c r="J48" s="177" t="str">
        <f t="shared" si="7"/>
        <v/>
      </c>
      <c r="K48" s="177" t="str">
        <f t="shared" si="4"/>
        <v/>
      </c>
      <c r="L48" s="177" t="str">
        <f t="shared" si="8"/>
        <v/>
      </c>
      <c r="M48" s="177" t="str">
        <f t="shared" si="8"/>
        <v/>
      </c>
      <c r="N48" s="177" t="str">
        <f t="shared" si="8"/>
        <v/>
      </c>
    </row>
    <row r="49" spans="1:14" x14ac:dyDescent="0.15">
      <c r="A49" s="177" t="str">
        <f t="shared" si="0"/>
        <v/>
      </c>
      <c r="B49" s="177" t="str">
        <f>+IF($E49="","",様式1①!$I$2)</f>
        <v/>
      </c>
      <c r="C49" s="177" t="str">
        <f t="shared" si="6"/>
        <v/>
      </c>
      <c r="D49" s="177" t="str">
        <f t="shared" si="1"/>
        <v/>
      </c>
      <c r="E49" s="177" t="str">
        <f>+Sheet2!E49</f>
        <v/>
      </c>
      <c r="F49" s="177" t="str">
        <f>+Sheet2!F49</f>
        <v/>
      </c>
      <c r="G49" s="177" t="str">
        <f>+Sheet2!G49</f>
        <v/>
      </c>
      <c r="H49" s="177" t="str">
        <f t="shared" si="2"/>
        <v/>
      </c>
      <c r="I49" s="177" t="str">
        <f t="shared" si="7"/>
        <v/>
      </c>
      <c r="J49" s="177" t="str">
        <f t="shared" si="7"/>
        <v/>
      </c>
      <c r="K49" s="177" t="str">
        <f t="shared" si="4"/>
        <v/>
      </c>
      <c r="L49" s="177" t="str">
        <f t="shared" si="8"/>
        <v/>
      </c>
      <c r="M49" s="177" t="str">
        <f t="shared" si="8"/>
        <v/>
      </c>
      <c r="N49" s="177" t="str">
        <f t="shared" si="8"/>
        <v/>
      </c>
    </row>
    <row r="50" spans="1:14" x14ac:dyDescent="0.15">
      <c r="A50" s="177" t="str">
        <f t="shared" si="0"/>
        <v/>
      </c>
      <c r="B50" s="177" t="str">
        <f>+IF($E50="","",様式1①!$I$2)</f>
        <v/>
      </c>
      <c r="C50" s="177" t="str">
        <f t="shared" si="6"/>
        <v/>
      </c>
      <c r="D50" s="177" t="str">
        <f t="shared" si="1"/>
        <v/>
      </c>
      <c r="E50" s="177" t="str">
        <f>+Sheet2!E50</f>
        <v/>
      </c>
      <c r="F50" s="177" t="str">
        <f>+Sheet2!F50</f>
        <v/>
      </c>
      <c r="G50" s="177" t="str">
        <f>+Sheet2!G50</f>
        <v/>
      </c>
      <c r="H50" s="177" t="str">
        <f t="shared" si="2"/>
        <v/>
      </c>
      <c r="I50" s="177" t="str">
        <f t="shared" si="7"/>
        <v/>
      </c>
      <c r="J50" s="177" t="str">
        <f t="shared" si="7"/>
        <v/>
      </c>
      <c r="K50" s="177" t="str">
        <f t="shared" si="4"/>
        <v/>
      </c>
      <c r="L50" s="177" t="str">
        <f t="shared" si="8"/>
        <v/>
      </c>
      <c r="M50" s="177" t="str">
        <f t="shared" si="8"/>
        <v/>
      </c>
      <c r="N50" s="177" t="str">
        <f t="shared" si="8"/>
        <v/>
      </c>
    </row>
    <row r="51" spans="1:14" x14ac:dyDescent="0.15">
      <c r="A51" s="177" t="str">
        <f t="shared" si="0"/>
        <v/>
      </c>
      <c r="B51" s="177" t="str">
        <f>+IF($E51="","",様式1①!$I$2)</f>
        <v/>
      </c>
      <c r="C51" s="177" t="str">
        <f t="shared" si="6"/>
        <v/>
      </c>
      <c r="D51" s="177" t="str">
        <f t="shared" si="1"/>
        <v/>
      </c>
      <c r="E51" s="177" t="str">
        <f>+Sheet2!E51</f>
        <v/>
      </c>
      <c r="F51" s="177" t="str">
        <f>+Sheet2!F51</f>
        <v/>
      </c>
      <c r="G51" s="177" t="str">
        <f>+Sheet2!G51</f>
        <v/>
      </c>
      <c r="H51" s="177" t="str">
        <f t="shared" si="2"/>
        <v/>
      </c>
      <c r="I51" s="177" t="str">
        <f t="shared" si="7"/>
        <v/>
      </c>
      <c r="J51" s="177" t="str">
        <f t="shared" si="7"/>
        <v/>
      </c>
      <c r="K51" s="177" t="str">
        <f t="shared" si="4"/>
        <v/>
      </c>
      <c r="L51" s="177" t="str">
        <f t="shared" si="8"/>
        <v/>
      </c>
      <c r="M51" s="177" t="str">
        <f t="shared" si="8"/>
        <v/>
      </c>
      <c r="N51" s="177" t="str">
        <f t="shared" si="8"/>
        <v/>
      </c>
    </row>
    <row r="52" spans="1:14" x14ac:dyDescent="0.15">
      <c r="A52" s="177" t="str">
        <f t="shared" si="0"/>
        <v/>
      </c>
      <c r="B52" s="177" t="str">
        <f>+IF($E52="","",様式1①!$I$2)</f>
        <v/>
      </c>
      <c r="C52" s="177" t="str">
        <f t="shared" si="6"/>
        <v/>
      </c>
      <c r="D52" s="177" t="str">
        <f t="shared" si="1"/>
        <v/>
      </c>
      <c r="E52" s="177" t="str">
        <f>+Sheet2!E52</f>
        <v/>
      </c>
      <c r="F52" s="177" t="str">
        <f>+Sheet2!F52</f>
        <v/>
      </c>
      <c r="G52" s="177" t="str">
        <f>+Sheet2!G52</f>
        <v/>
      </c>
      <c r="H52" s="177" t="str">
        <f t="shared" si="2"/>
        <v/>
      </c>
      <c r="I52" s="177" t="str">
        <f t="shared" si="7"/>
        <v/>
      </c>
      <c r="J52" s="177" t="str">
        <f t="shared" si="7"/>
        <v/>
      </c>
      <c r="K52" s="177" t="str">
        <f t="shared" si="4"/>
        <v/>
      </c>
      <c r="L52" s="177" t="str">
        <f t="shared" si="8"/>
        <v/>
      </c>
      <c r="M52" s="177" t="str">
        <f t="shared" si="8"/>
        <v/>
      </c>
      <c r="N52" s="177" t="str">
        <f t="shared" si="8"/>
        <v/>
      </c>
    </row>
    <row r="53" spans="1:14" x14ac:dyDescent="0.15">
      <c r="A53" s="177" t="str">
        <f t="shared" si="0"/>
        <v/>
      </c>
      <c r="B53" s="177" t="str">
        <f>+IF($E53="","",様式1①!$I$2)</f>
        <v/>
      </c>
      <c r="C53" s="177" t="str">
        <f t="shared" si="6"/>
        <v/>
      </c>
      <c r="D53" s="177" t="str">
        <f t="shared" si="1"/>
        <v/>
      </c>
      <c r="E53" s="177" t="str">
        <f>+Sheet2!E53</f>
        <v/>
      </c>
      <c r="F53" s="177" t="str">
        <f>+Sheet2!F53</f>
        <v/>
      </c>
      <c r="G53" s="177" t="str">
        <f>+Sheet2!G53</f>
        <v/>
      </c>
      <c r="H53" s="177" t="str">
        <f t="shared" si="2"/>
        <v/>
      </c>
      <c r="I53" s="177" t="str">
        <f t="shared" si="7"/>
        <v/>
      </c>
      <c r="J53" s="177" t="str">
        <f t="shared" si="7"/>
        <v/>
      </c>
      <c r="K53" s="177" t="str">
        <f t="shared" si="4"/>
        <v/>
      </c>
      <c r="L53" s="177" t="str">
        <f t="shared" si="8"/>
        <v/>
      </c>
      <c r="M53" s="177" t="str">
        <f t="shared" si="8"/>
        <v/>
      </c>
      <c r="N53" s="177" t="str">
        <f t="shared" si="8"/>
        <v/>
      </c>
    </row>
    <row r="54" spans="1:14" x14ac:dyDescent="0.15">
      <c r="A54" s="177" t="str">
        <f t="shared" si="0"/>
        <v/>
      </c>
      <c r="B54" s="177" t="str">
        <f>+IF($E54="","",様式1①!$I$2)</f>
        <v/>
      </c>
      <c r="C54" s="177" t="str">
        <f t="shared" si="6"/>
        <v/>
      </c>
      <c r="D54" s="177" t="str">
        <f t="shared" si="1"/>
        <v/>
      </c>
      <c r="E54" s="177" t="str">
        <f>+Sheet2!E54</f>
        <v/>
      </c>
      <c r="F54" s="177" t="str">
        <f>+Sheet2!F54</f>
        <v/>
      </c>
      <c r="G54" s="177" t="str">
        <f>+Sheet2!G54</f>
        <v/>
      </c>
      <c r="H54" s="177" t="str">
        <f t="shared" si="2"/>
        <v/>
      </c>
      <c r="I54" s="177" t="str">
        <f t="shared" si="7"/>
        <v/>
      </c>
      <c r="J54" s="177" t="str">
        <f t="shared" si="7"/>
        <v/>
      </c>
      <c r="K54" s="177" t="str">
        <f t="shared" si="4"/>
        <v/>
      </c>
      <c r="L54" s="177" t="str">
        <f t="shared" si="8"/>
        <v/>
      </c>
      <c r="M54" s="177" t="str">
        <f t="shared" si="8"/>
        <v/>
      </c>
      <c r="N54" s="177" t="str">
        <f t="shared" si="8"/>
        <v/>
      </c>
    </row>
    <row r="55" spans="1:14" x14ac:dyDescent="0.15">
      <c r="A55" s="177" t="str">
        <f t="shared" si="0"/>
        <v/>
      </c>
      <c r="B55" s="177" t="str">
        <f>+IF($E55="","",様式1①!$I$2)</f>
        <v/>
      </c>
      <c r="C55" s="177" t="str">
        <f t="shared" si="6"/>
        <v/>
      </c>
      <c r="D55" s="177" t="str">
        <f t="shared" si="1"/>
        <v/>
      </c>
      <c r="E55" s="177" t="str">
        <f>+Sheet2!E55</f>
        <v/>
      </c>
      <c r="F55" s="177" t="str">
        <f>+Sheet2!F55</f>
        <v/>
      </c>
      <c r="G55" s="177" t="str">
        <f>+Sheet2!G55</f>
        <v/>
      </c>
      <c r="H55" s="177" t="str">
        <f t="shared" si="2"/>
        <v/>
      </c>
      <c r="I55" s="177" t="str">
        <f t="shared" si="7"/>
        <v/>
      </c>
      <c r="J55" s="177" t="str">
        <f t="shared" si="7"/>
        <v/>
      </c>
      <c r="K55" s="177" t="str">
        <f t="shared" si="4"/>
        <v/>
      </c>
      <c r="L55" s="177" t="str">
        <f t="shared" si="8"/>
        <v/>
      </c>
      <c r="M55" s="177" t="str">
        <f t="shared" si="8"/>
        <v/>
      </c>
      <c r="N55" s="177" t="str">
        <f t="shared" si="8"/>
        <v/>
      </c>
    </row>
    <row r="56" spans="1:14" x14ac:dyDescent="0.15">
      <c r="A56" s="177" t="str">
        <f t="shared" si="0"/>
        <v/>
      </c>
      <c r="B56" s="177" t="str">
        <f>+IF($E56="","",様式1①!$I$2)</f>
        <v/>
      </c>
      <c r="C56" s="177" t="str">
        <f t="shared" si="6"/>
        <v/>
      </c>
      <c r="D56" s="177" t="str">
        <f t="shared" si="1"/>
        <v/>
      </c>
      <c r="E56" s="177" t="str">
        <f>+Sheet2!E56</f>
        <v/>
      </c>
      <c r="F56" s="177" t="str">
        <f>+Sheet2!F56</f>
        <v/>
      </c>
      <c r="G56" s="177" t="str">
        <f>+Sheet2!G56</f>
        <v/>
      </c>
      <c r="H56" s="177" t="str">
        <f t="shared" si="2"/>
        <v/>
      </c>
      <c r="I56" s="177" t="str">
        <f t="shared" si="7"/>
        <v/>
      </c>
      <c r="J56" s="177" t="str">
        <f t="shared" si="7"/>
        <v/>
      </c>
      <c r="K56" s="177" t="str">
        <f t="shared" si="4"/>
        <v/>
      </c>
      <c r="L56" s="177" t="str">
        <f t="shared" si="8"/>
        <v/>
      </c>
      <c r="M56" s="177" t="str">
        <f t="shared" si="8"/>
        <v/>
      </c>
      <c r="N56" s="177" t="str">
        <f t="shared" si="8"/>
        <v/>
      </c>
    </row>
    <row r="57" spans="1:14" x14ac:dyDescent="0.15">
      <c r="A57" s="177" t="str">
        <f t="shared" si="0"/>
        <v/>
      </c>
      <c r="B57" s="177" t="str">
        <f>+IF($E57="","",様式1①!$I$2)</f>
        <v/>
      </c>
      <c r="C57" s="177" t="str">
        <f t="shared" si="6"/>
        <v/>
      </c>
      <c r="D57" s="177" t="str">
        <f t="shared" si="1"/>
        <v/>
      </c>
      <c r="E57" s="177" t="str">
        <f>+Sheet2!E57</f>
        <v/>
      </c>
      <c r="F57" s="177" t="str">
        <f>+Sheet2!F57</f>
        <v/>
      </c>
      <c r="G57" s="177" t="str">
        <f>+Sheet2!G57</f>
        <v/>
      </c>
      <c r="H57" s="177" t="str">
        <f t="shared" ref="H57:H120" si="9">+IF(E57="","",1)</f>
        <v/>
      </c>
      <c r="I57" s="177" t="str">
        <f t="shared" si="7"/>
        <v/>
      </c>
      <c r="J57" s="177" t="str">
        <f t="shared" si="7"/>
        <v/>
      </c>
      <c r="K57" s="177" t="str">
        <f t="shared" si="4"/>
        <v/>
      </c>
      <c r="L57" s="177" t="str">
        <f t="shared" si="8"/>
        <v/>
      </c>
      <c r="M57" s="177" t="str">
        <f t="shared" si="8"/>
        <v/>
      </c>
      <c r="N57" s="177" t="str">
        <f t="shared" si="8"/>
        <v/>
      </c>
    </row>
    <row r="58" spans="1:14" x14ac:dyDescent="0.15">
      <c r="A58" s="177" t="str">
        <f t="shared" si="0"/>
        <v/>
      </c>
      <c r="B58" s="177" t="str">
        <f>+IF($E58="","",様式1①!$I$2)</f>
        <v/>
      </c>
      <c r="C58" s="177" t="str">
        <f t="shared" si="6"/>
        <v/>
      </c>
      <c r="D58" s="177" t="str">
        <f t="shared" si="1"/>
        <v/>
      </c>
      <c r="E58" s="177" t="str">
        <f>+Sheet2!E58</f>
        <v/>
      </c>
      <c r="F58" s="177" t="str">
        <f>+Sheet2!F58</f>
        <v/>
      </c>
      <c r="G58" s="177" t="str">
        <f>+Sheet2!G58</f>
        <v/>
      </c>
      <c r="H58" s="177" t="str">
        <f t="shared" si="9"/>
        <v/>
      </c>
      <c r="I58" s="177" t="str">
        <f t="shared" si="7"/>
        <v/>
      </c>
      <c r="J58" s="177" t="str">
        <f t="shared" si="7"/>
        <v/>
      </c>
      <c r="K58" s="177" t="str">
        <f t="shared" si="4"/>
        <v/>
      </c>
      <c r="L58" s="177" t="str">
        <f t="shared" si="8"/>
        <v/>
      </c>
      <c r="M58" s="177" t="str">
        <f t="shared" si="8"/>
        <v/>
      </c>
      <c r="N58" s="177" t="str">
        <f t="shared" si="8"/>
        <v/>
      </c>
    </row>
    <row r="59" spans="1:14" x14ac:dyDescent="0.15">
      <c r="A59" s="177" t="str">
        <f t="shared" si="0"/>
        <v/>
      </c>
      <c r="B59" s="177" t="str">
        <f>+IF($E59="","",様式1①!$I$2)</f>
        <v/>
      </c>
      <c r="C59" s="177" t="str">
        <f t="shared" si="6"/>
        <v/>
      </c>
      <c r="D59" s="177" t="str">
        <f t="shared" si="1"/>
        <v/>
      </c>
      <c r="E59" s="177" t="str">
        <f>+Sheet2!E59</f>
        <v/>
      </c>
      <c r="F59" s="177" t="str">
        <f>+Sheet2!F59</f>
        <v/>
      </c>
      <c r="G59" s="177" t="str">
        <f>+Sheet2!G59</f>
        <v/>
      </c>
      <c r="H59" s="177" t="str">
        <f t="shared" si="9"/>
        <v/>
      </c>
      <c r="I59" s="177" t="str">
        <f t="shared" si="7"/>
        <v/>
      </c>
      <c r="J59" s="177" t="str">
        <f t="shared" si="7"/>
        <v/>
      </c>
      <c r="K59" s="177" t="str">
        <f t="shared" si="4"/>
        <v/>
      </c>
      <c r="L59" s="177" t="str">
        <f t="shared" si="8"/>
        <v/>
      </c>
      <c r="M59" s="177" t="str">
        <f t="shared" si="8"/>
        <v/>
      </c>
      <c r="N59" s="177" t="str">
        <f t="shared" si="8"/>
        <v/>
      </c>
    </row>
    <row r="60" spans="1:14" x14ac:dyDescent="0.15">
      <c r="A60" s="177" t="str">
        <f t="shared" si="0"/>
        <v/>
      </c>
      <c r="B60" s="177" t="str">
        <f>+IF($E60="","",様式1①!$I$2)</f>
        <v/>
      </c>
      <c r="C60" s="177" t="str">
        <f t="shared" si="6"/>
        <v/>
      </c>
      <c r="D60" s="177" t="str">
        <f t="shared" si="1"/>
        <v/>
      </c>
      <c r="E60" s="177" t="str">
        <f>+Sheet2!E60</f>
        <v/>
      </c>
      <c r="F60" s="177" t="str">
        <f>+Sheet2!F60</f>
        <v/>
      </c>
      <c r="G60" s="177" t="str">
        <f>+Sheet2!G60</f>
        <v/>
      </c>
      <c r="H60" s="177" t="str">
        <f t="shared" si="9"/>
        <v/>
      </c>
      <c r="I60" s="177" t="str">
        <f t="shared" si="7"/>
        <v/>
      </c>
      <c r="J60" s="177" t="str">
        <f t="shared" si="7"/>
        <v/>
      </c>
      <c r="K60" s="177" t="str">
        <f t="shared" si="4"/>
        <v/>
      </c>
      <c r="L60" s="177" t="str">
        <f t="shared" si="8"/>
        <v/>
      </c>
      <c r="M60" s="177" t="str">
        <f t="shared" si="8"/>
        <v/>
      </c>
      <c r="N60" s="177" t="str">
        <f t="shared" si="8"/>
        <v/>
      </c>
    </row>
    <row r="61" spans="1:14" x14ac:dyDescent="0.15">
      <c r="A61" s="177" t="str">
        <f t="shared" si="0"/>
        <v/>
      </c>
      <c r="B61" s="177" t="str">
        <f>+IF($E61="","",様式1①!$I$2)</f>
        <v/>
      </c>
      <c r="C61" s="177" t="str">
        <f t="shared" si="6"/>
        <v/>
      </c>
      <c r="D61" s="177" t="str">
        <f t="shared" si="1"/>
        <v/>
      </c>
      <c r="E61" s="177" t="str">
        <f>+Sheet2!E61</f>
        <v/>
      </c>
      <c r="F61" s="177" t="str">
        <f>+Sheet2!F61</f>
        <v/>
      </c>
      <c r="G61" s="177" t="str">
        <f>+Sheet2!G61</f>
        <v/>
      </c>
      <c r="H61" s="177" t="str">
        <f t="shared" si="9"/>
        <v/>
      </c>
      <c r="I61" s="177" t="str">
        <f t="shared" si="7"/>
        <v/>
      </c>
      <c r="J61" s="177" t="str">
        <f t="shared" si="7"/>
        <v/>
      </c>
      <c r="K61" s="177" t="str">
        <f t="shared" si="4"/>
        <v/>
      </c>
      <c r="L61" s="177" t="str">
        <f t="shared" si="8"/>
        <v/>
      </c>
      <c r="M61" s="177" t="str">
        <f t="shared" si="8"/>
        <v/>
      </c>
      <c r="N61" s="177" t="str">
        <f t="shared" si="8"/>
        <v/>
      </c>
    </row>
    <row r="62" spans="1:14" x14ac:dyDescent="0.15">
      <c r="A62" s="177" t="str">
        <f t="shared" si="0"/>
        <v/>
      </c>
      <c r="B62" s="177" t="str">
        <f>+IF($E62="","",様式1①!$I$2)</f>
        <v/>
      </c>
      <c r="C62" s="177" t="str">
        <f t="shared" si="6"/>
        <v/>
      </c>
      <c r="D62" s="177" t="str">
        <f t="shared" si="1"/>
        <v/>
      </c>
      <c r="E62" s="177" t="str">
        <f>+Sheet2!E62</f>
        <v/>
      </c>
      <c r="F62" s="177" t="str">
        <f>+Sheet2!F62</f>
        <v/>
      </c>
      <c r="G62" s="177" t="str">
        <f>+Sheet2!G62</f>
        <v/>
      </c>
      <c r="H62" s="177" t="str">
        <f t="shared" si="9"/>
        <v/>
      </c>
      <c r="I62" s="177" t="str">
        <f t="shared" si="7"/>
        <v/>
      </c>
      <c r="J62" s="177" t="str">
        <f t="shared" si="7"/>
        <v/>
      </c>
      <c r="K62" s="177" t="str">
        <f t="shared" si="4"/>
        <v/>
      </c>
      <c r="L62" s="177" t="str">
        <f t="shared" si="8"/>
        <v/>
      </c>
      <c r="M62" s="177" t="str">
        <f t="shared" si="8"/>
        <v/>
      </c>
      <c r="N62" s="177" t="str">
        <f t="shared" si="8"/>
        <v/>
      </c>
    </row>
    <row r="63" spans="1:14" x14ac:dyDescent="0.15">
      <c r="A63" s="177" t="str">
        <f t="shared" si="0"/>
        <v/>
      </c>
      <c r="B63" s="177" t="str">
        <f>+IF($E63="","",様式1①!$I$2)</f>
        <v/>
      </c>
      <c r="C63" s="177" t="str">
        <f t="shared" si="6"/>
        <v/>
      </c>
      <c r="D63" s="177" t="str">
        <f t="shared" si="1"/>
        <v/>
      </c>
      <c r="E63" s="177" t="str">
        <f>+Sheet2!E63</f>
        <v/>
      </c>
      <c r="F63" s="177" t="str">
        <f>+Sheet2!F63</f>
        <v/>
      </c>
      <c r="G63" s="177" t="str">
        <f>+Sheet2!G63</f>
        <v/>
      </c>
      <c r="H63" s="177" t="str">
        <f t="shared" si="9"/>
        <v/>
      </c>
      <c r="I63" s="177" t="str">
        <f t="shared" si="7"/>
        <v/>
      </c>
      <c r="J63" s="177" t="str">
        <f t="shared" si="7"/>
        <v/>
      </c>
      <c r="K63" s="177" t="str">
        <f t="shared" si="4"/>
        <v/>
      </c>
      <c r="L63" s="177" t="str">
        <f t="shared" si="8"/>
        <v/>
      </c>
      <c r="M63" s="177" t="str">
        <f t="shared" si="8"/>
        <v/>
      </c>
      <c r="N63" s="177" t="str">
        <f t="shared" si="8"/>
        <v/>
      </c>
    </row>
    <row r="64" spans="1:14" x14ac:dyDescent="0.15">
      <c r="A64" s="177" t="str">
        <f t="shared" si="0"/>
        <v/>
      </c>
      <c r="B64" s="177" t="str">
        <f>+IF($E64="","",様式1①!$I$2)</f>
        <v/>
      </c>
      <c r="C64" s="177" t="str">
        <f t="shared" si="6"/>
        <v/>
      </c>
      <c r="D64" s="177" t="str">
        <f t="shared" si="1"/>
        <v/>
      </c>
      <c r="E64" s="177" t="str">
        <f>+Sheet2!E64</f>
        <v/>
      </c>
      <c r="F64" s="177" t="str">
        <f>+Sheet2!F64</f>
        <v/>
      </c>
      <c r="G64" s="177" t="str">
        <f>+Sheet2!G64</f>
        <v/>
      </c>
      <c r="H64" s="177" t="str">
        <f t="shared" si="9"/>
        <v/>
      </c>
      <c r="I64" s="177" t="str">
        <f t="shared" si="7"/>
        <v/>
      </c>
      <c r="J64" s="177" t="str">
        <f t="shared" si="7"/>
        <v/>
      </c>
      <c r="K64" s="177" t="str">
        <f t="shared" si="4"/>
        <v/>
      </c>
      <c r="L64" s="177" t="str">
        <f t="shared" si="8"/>
        <v/>
      </c>
      <c r="M64" s="177" t="str">
        <f t="shared" si="8"/>
        <v/>
      </c>
      <c r="N64" s="177" t="str">
        <f t="shared" si="8"/>
        <v/>
      </c>
    </row>
    <row r="65" spans="1:14" x14ac:dyDescent="0.15">
      <c r="A65" s="177" t="str">
        <f t="shared" si="0"/>
        <v/>
      </c>
      <c r="B65" s="177" t="str">
        <f>+IF($E65="","",様式1①!$I$2)</f>
        <v/>
      </c>
      <c r="C65" s="177" t="str">
        <f t="shared" si="6"/>
        <v/>
      </c>
      <c r="D65" s="177" t="str">
        <f t="shared" si="1"/>
        <v/>
      </c>
      <c r="E65" s="177" t="str">
        <f>+Sheet2!E65</f>
        <v/>
      </c>
      <c r="F65" s="177" t="str">
        <f>+Sheet2!F65</f>
        <v/>
      </c>
      <c r="G65" s="177" t="str">
        <f>+Sheet2!G65</f>
        <v/>
      </c>
      <c r="H65" s="177" t="str">
        <f t="shared" si="9"/>
        <v/>
      </c>
      <c r="I65" s="177" t="str">
        <f t="shared" si="7"/>
        <v/>
      </c>
      <c r="J65" s="177" t="str">
        <f t="shared" si="7"/>
        <v/>
      </c>
      <c r="K65" s="177" t="str">
        <f t="shared" si="4"/>
        <v/>
      </c>
      <c r="L65" s="177" t="str">
        <f t="shared" si="8"/>
        <v/>
      </c>
      <c r="M65" s="177" t="str">
        <f t="shared" si="8"/>
        <v/>
      </c>
      <c r="N65" s="177" t="str">
        <f t="shared" si="8"/>
        <v/>
      </c>
    </row>
    <row r="66" spans="1:14" x14ac:dyDescent="0.15">
      <c r="A66" s="177" t="str">
        <f t="shared" si="0"/>
        <v/>
      </c>
      <c r="B66" s="177" t="str">
        <f>+IF($E66="","",様式1①!$I$2)</f>
        <v/>
      </c>
      <c r="C66" s="177" t="str">
        <f t="shared" si="6"/>
        <v/>
      </c>
      <c r="D66" s="177" t="str">
        <f t="shared" si="1"/>
        <v/>
      </c>
      <c r="E66" s="177" t="str">
        <f>+Sheet2!E66</f>
        <v/>
      </c>
      <c r="F66" s="177" t="str">
        <f>+Sheet2!F66</f>
        <v/>
      </c>
      <c r="G66" s="177" t="str">
        <f>+Sheet2!G66</f>
        <v/>
      </c>
      <c r="H66" s="177" t="str">
        <f t="shared" si="9"/>
        <v/>
      </c>
      <c r="I66" s="177" t="str">
        <f t="shared" si="7"/>
        <v/>
      </c>
      <c r="J66" s="177" t="str">
        <f t="shared" si="7"/>
        <v/>
      </c>
      <c r="K66" s="177" t="str">
        <f t="shared" si="4"/>
        <v/>
      </c>
      <c r="L66" s="177" t="str">
        <f t="shared" si="8"/>
        <v/>
      </c>
      <c r="M66" s="177" t="str">
        <f t="shared" si="8"/>
        <v/>
      </c>
      <c r="N66" s="177" t="str">
        <f t="shared" si="8"/>
        <v/>
      </c>
    </row>
    <row r="67" spans="1:14" x14ac:dyDescent="0.15">
      <c r="A67" s="177" t="str">
        <f t="shared" ref="A67:A130" si="10">+IF($E67="","",3)</f>
        <v/>
      </c>
      <c r="B67" s="177" t="str">
        <f>+IF($E67="","",様式1①!$I$2)</f>
        <v/>
      </c>
      <c r="C67" s="177" t="str">
        <f t="shared" si="6"/>
        <v/>
      </c>
      <c r="D67" s="177" t="str">
        <f t="shared" ref="D67:D70" si="11">+IF($E67="","",A67)</f>
        <v/>
      </c>
      <c r="E67" s="177" t="str">
        <f>+Sheet2!E67</f>
        <v/>
      </c>
      <c r="F67" s="177" t="str">
        <f>+Sheet2!F67</f>
        <v/>
      </c>
      <c r="G67" s="177" t="str">
        <f>+Sheet2!G67</f>
        <v/>
      </c>
      <c r="H67" s="177" t="str">
        <f t="shared" si="9"/>
        <v/>
      </c>
      <c r="I67" s="177" t="str">
        <f t="shared" si="7"/>
        <v/>
      </c>
      <c r="J67" s="177" t="str">
        <f t="shared" si="7"/>
        <v/>
      </c>
      <c r="K67" s="177" t="str">
        <f t="shared" ref="K67:K130" si="12">+IF($E67="","",1)</f>
        <v/>
      </c>
      <c r="L67" s="177" t="str">
        <f t="shared" si="8"/>
        <v/>
      </c>
      <c r="M67" s="177" t="str">
        <f t="shared" si="8"/>
        <v/>
      </c>
      <c r="N67" s="177" t="str">
        <f t="shared" si="8"/>
        <v/>
      </c>
    </row>
    <row r="68" spans="1:14" x14ac:dyDescent="0.15">
      <c r="A68" s="177" t="str">
        <f t="shared" si="10"/>
        <v/>
      </c>
      <c r="B68" s="177" t="str">
        <f>+IF($E68="","",様式1①!$I$2)</f>
        <v/>
      </c>
      <c r="C68" s="177" t="str">
        <f t="shared" si="6"/>
        <v/>
      </c>
      <c r="D68" s="177" t="str">
        <f t="shared" si="11"/>
        <v/>
      </c>
      <c r="E68" s="177" t="str">
        <f>+Sheet2!E68</f>
        <v/>
      </c>
      <c r="F68" s="177" t="str">
        <f>+Sheet2!F68</f>
        <v/>
      </c>
      <c r="G68" s="177" t="str">
        <f>+Sheet2!G68</f>
        <v/>
      </c>
      <c r="H68" s="177" t="str">
        <f t="shared" si="9"/>
        <v/>
      </c>
      <c r="I68" s="177" t="str">
        <f t="shared" si="7"/>
        <v/>
      </c>
      <c r="J68" s="177" t="str">
        <f t="shared" si="7"/>
        <v/>
      </c>
      <c r="K68" s="177" t="str">
        <f t="shared" si="12"/>
        <v/>
      </c>
      <c r="L68" s="177" t="str">
        <f t="shared" si="8"/>
        <v/>
      </c>
      <c r="M68" s="177" t="str">
        <f t="shared" si="8"/>
        <v/>
      </c>
      <c r="N68" s="177" t="str">
        <f t="shared" si="8"/>
        <v/>
      </c>
    </row>
    <row r="69" spans="1:14" x14ac:dyDescent="0.15">
      <c r="A69" s="177" t="str">
        <f t="shared" si="10"/>
        <v/>
      </c>
      <c r="B69" s="177" t="str">
        <f>+IF($E69="","",様式1①!$I$2)</f>
        <v/>
      </c>
      <c r="C69" s="177" t="str">
        <f t="shared" ref="C69:C132" si="13">+IF($E69="","",C68+1)</f>
        <v/>
      </c>
      <c r="D69" s="177" t="str">
        <f t="shared" si="11"/>
        <v/>
      </c>
      <c r="E69" s="177" t="str">
        <f>+Sheet2!E69</f>
        <v/>
      </c>
      <c r="F69" s="177" t="str">
        <f>+Sheet2!F69</f>
        <v/>
      </c>
      <c r="G69" s="177" t="str">
        <f>+Sheet2!G69</f>
        <v/>
      </c>
      <c r="H69" s="177" t="str">
        <f t="shared" si="9"/>
        <v/>
      </c>
      <c r="I69" s="177" t="str">
        <f t="shared" si="7"/>
        <v/>
      </c>
      <c r="J69" s="177" t="str">
        <f t="shared" si="7"/>
        <v/>
      </c>
      <c r="K69" s="177" t="str">
        <f t="shared" si="12"/>
        <v/>
      </c>
      <c r="L69" s="177" t="str">
        <f t="shared" si="8"/>
        <v/>
      </c>
      <c r="M69" s="177" t="str">
        <f t="shared" si="8"/>
        <v/>
      </c>
      <c r="N69" s="177" t="str">
        <f t="shared" si="8"/>
        <v/>
      </c>
    </row>
    <row r="70" spans="1:14" x14ac:dyDescent="0.15">
      <c r="A70" s="177" t="str">
        <f t="shared" si="10"/>
        <v/>
      </c>
      <c r="B70" s="177" t="str">
        <f>+IF($E70="","",様式1①!$I$2)</f>
        <v/>
      </c>
      <c r="C70" s="177" t="str">
        <f t="shared" si="13"/>
        <v/>
      </c>
      <c r="D70" s="177" t="str">
        <f t="shared" si="11"/>
        <v/>
      </c>
      <c r="E70" s="177" t="str">
        <f>+Sheet2!E70</f>
        <v/>
      </c>
      <c r="F70" s="177" t="str">
        <f>+Sheet2!F70</f>
        <v/>
      </c>
      <c r="G70" s="177" t="str">
        <f>+Sheet2!G70</f>
        <v/>
      </c>
      <c r="H70" s="177" t="str">
        <f t="shared" si="9"/>
        <v/>
      </c>
      <c r="I70" s="177" t="str">
        <f t="shared" si="7"/>
        <v/>
      </c>
      <c r="J70" s="177" t="str">
        <f t="shared" si="7"/>
        <v/>
      </c>
      <c r="K70" s="177" t="str">
        <f t="shared" si="12"/>
        <v/>
      </c>
      <c r="L70" s="177" t="str">
        <f t="shared" si="8"/>
        <v/>
      </c>
      <c r="M70" s="177" t="str">
        <f t="shared" si="8"/>
        <v/>
      </c>
      <c r="N70" s="177" t="str">
        <f t="shared" si="8"/>
        <v/>
      </c>
    </row>
    <row r="71" spans="1:14" x14ac:dyDescent="0.15">
      <c r="A71" s="177" t="str">
        <f t="shared" si="10"/>
        <v/>
      </c>
      <c r="B71" s="177" t="str">
        <f>+IF($E71="","",様式1①!$I$2)</f>
        <v/>
      </c>
      <c r="C71" s="177" t="str">
        <f t="shared" si="13"/>
        <v/>
      </c>
      <c r="D71" s="177" t="str">
        <f t="shared" ref="D71:D134" si="14">+IF($E71="","",A71)</f>
        <v/>
      </c>
      <c r="E71" s="177" t="str">
        <f>+Sheet2!E71</f>
        <v/>
      </c>
      <c r="F71" s="177" t="str">
        <f>+Sheet2!F71</f>
        <v/>
      </c>
      <c r="G71" s="177" t="str">
        <f>+Sheet2!G71</f>
        <v/>
      </c>
      <c r="H71" s="177" t="str">
        <f t="shared" si="9"/>
        <v/>
      </c>
      <c r="I71" s="177" t="str">
        <f t="shared" si="7"/>
        <v/>
      </c>
      <c r="J71" s="177" t="str">
        <f t="shared" si="7"/>
        <v/>
      </c>
      <c r="K71" s="177" t="str">
        <f t="shared" si="12"/>
        <v/>
      </c>
      <c r="L71" s="177" t="str">
        <f t="shared" si="8"/>
        <v/>
      </c>
      <c r="M71" s="177" t="str">
        <f t="shared" si="8"/>
        <v/>
      </c>
      <c r="N71" s="177" t="str">
        <f t="shared" si="8"/>
        <v/>
      </c>
    </row>
    <row r="72" spans="1:14" x14ac:dyDescent="0.15">
      <c r="A72" s="177" t="str">
        <f t="shared" si="10"/>
        <v/>
      </c>
      <c r="B72" s="177" t="str">
        <f>+IF($E72="","",様式1①!$I$2)</f>
        <v/>
      </c>
      <c r="C72" s="177" t="str">
        <f t="shared" si="13"/>
        <v/>
      </c>
      <c r="D72" s="177" t="str">
        <f t="shared" si="14"/>
        <v/>
      </c>
      <c r="E72" s="177" t="str">
        <f>+Sheet2!E72</f>
        <v/>
      </c>
      <c r="F72" s="177" t="str">
        <f>+Sheet2!F72</f>
        <v/>
      </c>
      <c r="G72" s="177" t="str">
        <f>+Sheet2!G72</f>
        <v/>
      </c>
      <c r="H72" s="177" t="str">
        <f t="shared" si="9"/>
        <v/>
      </c>
      <c r="I72" s="177" t="str">
        <f t="shared" si="7"/>
        <v/>
      </c>
      <c r="J72" s="177" t="str">
        <f t="shared" si="7"/>
        <v/>
      </c>
      <c r="K72" s="177" t="str">
        <f t="shared" si="12"/>
        <v/>
      </c>
      <c r="L72" s="177" t="str">
        <f t="shared" si="8"/>
        <v/>
      </c>
      <c r="M72" s="177" t="str">
        <f t="shared" si="8"/>
        <v/>
      </c>
      <c r="N72" s="177" t="str">
        <f t="shared" si="8"/>
        <v/>
      </c>
    </row>
    <row r="73" spans="1:14" x14ac:dyDescent="0.15">
      <c r="A73" s="177" t="str">
        <f t="shared" si="10"/>
        <v/>
      </c>
      <c r="B73" s="177" t="str">
        <f>+IF($E73="","",様式1①!$I$2)</f>
        <v/>
      </c>
      <c r="C73" s="177" t="str">
        <f t="shared" si="13"/>
        <v/>
      </c>
      <c r="D73" s="177" t="str">
        <f t="shared" si="14"/>
        <v/>
      </c>
      <c r="E73" s="177" t="str">
        <f>+Sheet2!E73</f>
        <v/>
      </c>
      <c r="F73" s="177" t="str">
        <f>+Sheet2!F73</f>
        <v/>
      </c>
      <c r="G73" s="177" t="str">
        <f>+Sheet2!G73</f>
        <v/>
      </c>
      <c r="H73" s="177" t="str">
        <f t="shared" si="9"/>
        <v/>
      </c>
      <c r="I73" s="177" t="str">
        <f t="shared" si="7"/>
        <v/>
      </c>
      <c r="J73" s="177" t="str">
        <f t="shared" si="7"/>
        <v/>
      </c>
      <c r="K73" s="177" t="str">
        <f t="shared" si="12"/>
        <v/>
      </c>
      <c r="L73" s="177" t="str">
        <f t="shared" si="8"/>
        <v/>
      </c>
      <c r="M73" s="177" t="str">
        <f t="shared" si="8"/>
        <v/>
      </c>
      <c r="N73" s="177" t="str">
        <f t="shared" si="8"/>
        <v/>
      </c>
    </row>
    <row r="74" spans="1:14" x14ac:dyDescent="0.15">
      <c r="A74" s="177" t="str">
        <f t="shared" si="10"/>
        <v/>
      </c>
      <c r="B74" s="177" t="str">
        <f>+IF($E74="","",様式1①!$I$2)</f>
        <v/>
      </c>
      <c r="C74" s="177" t="str">
        <f t="shared" si="13"/>
        <v/>
      </c>
      <c r="D74" s="177" t="str">
        <f t="shared" si="14"/>
        <v/>
      </c>
      <c r="E74" s="177" t="str">
        <f>+Sheet2!E74</f>
        <v/>
      </c>
      <c r="F74" s="177" t="str">
        <f>+Sheet2!F74</f>
        <v/>
      </c>
      <c r="G74" s="177" t="str">
        <f>+Sheet2!G74</f>
        <v/>
      </c>
      <c r="H74" s="177" t="str">
        <f t="shared" si="9"/>
        <v/>
      </c>
      <c r="I74" s="177" t="str">
        <f t="shared" si="7"/>
        <v/>
      </c>
      <c r="J74" s="177" t="str">
        <f t="shared" si="7"/>
        <v/>
      </c>
      <c r="K74" s="177" t="str">
        <f t="shared" si="12"/>
        <v/>
      </c>
      <c r="L74" s="177" t="str">
        <f t="shared" ref="L74:N137" si="15">+IF($E74="","",0)</f>
        <v/>
      </c>
      <c r="M74" s="177" t="str">
        <f t="shared" si="15"/>
        <v/>
      </c>
      <c r="N74" s="177" t="str">
        <f t="shared" si="15"/>
        <v/>
      </c>
    </row>
    <row r="75" spans="1:14" x14ac:dyDescent="0.15">
      <c r="A75" s="177" t="str">
        <f t="shared" si="10"/>
        <v/>
      </c>
      <c r="B75" s="177" t="str">
        <f>+IF($E75="","",様式1①!$I$2)</f>
        <v/>
      </c>
      <c r="C75" s="177" t="str">
        <f t="shared" si="13"/>
        <v/>
      </c>
      <c r="D75" s="177" t="str">
        <f t="shared" si="14"/>
        <v/>
      </c>
      <c r="E75" s="177" t="str">
        <f>+Sheet2!E75</f>
        <v/>
      </c>
      <c r="F75" s="177" t="str">
        <f>+Sheet2!F75</f>
        <v/>
      </c>
      <c r="G75" s="177" t="str">
        <f>+Sheet2!G75</f>
        <v/>
      </c>
      <c r="H75" s="177" t="str">
        <f t="shared" si="9"/>
        <v/>
      </c>
      <c r="I75" s="177" t="str">
        <f t="shared" si="7"/>
        <v/>
      </c>
      <c r="J75" s="177" t="str">
        <f t="shared" si="7"/>
        <v/>
      </c>
      <c r="K75" s="177" t="str">
        <f t="shared" si="12"/>
        <v/>
      </c>
      <c r="L75" s="177" t="str">
        <f t="shared" si="15"/>
        <v/>
      </c>
      <c r="M75" s="177" t="str">
        <f t="shared" si="15"/>
        <v/>
      </c>
      <c r="N75" s="177" t="str">
        <f t="shared" si="15"/>
        <v/>
      </c>
    </row>
    <row r="76" spans="1:14" x14ac:dyDescent="0.15">
      <c r="A76" s="177" t="str">
        <f t="shared" si="10"/>
        <v/>
      </c>
      <c r="B76" s="177" t="str">
        <f>+IF($E76="","",様式1①!$I$2)</f>
        <v/>
      </c>
      <c r="C76" s="177" t="str">
        <f t="shared" si="13"/>
        <v/>
      </c>
      <c r="D76" s="177" t="str">
        <f t="shared" si="14"/>
        <v/>
      </c>
      <c r="E76" s="177" t="str">
        <f>+Sheet2!E76</f>
        <v/>
      </c>
      <c r="F76" s="177" t="str">
        <f>+Sheet2!F76</f>
        <v/>
      </c>
      <c r="G76" s="177" t="str">
        <f>+Sheet2!G76</f>
        <v/>
      </c>
      <c r="H76" s="177" t="str">
        <f t="shared" si="9"/>
        <v/>
      </c>
      <c r="I76" s="177" t="str">
        <f t="shared" ref="I76:J139" si="16">+IF($E76="","",0)</f>
        <v/>
      </c>
      <c r="J76" s="177" t="str">
        <f t="shared" si="16"/>
        <v/>
      </c>
      <c r="K76" s="177" t="str">
        <f t="shared" si="12"/>
        <v/>
      </c>
      <c r="L76" s="177" t="str">
        <f t="shared" si="15"/>
        <v/>
      </c>
      <c r="M76" s="177" t="str">
        <f t="shared" si="15"/>
        <v/>
      </c>
      <c r="N76" s="177" t="str">
        <f t="shared" si="15"/>
        <v/>
      </c>
    </row>
    <row r="77" spans="1:14" x14ac:dyDescent="0.15">
      <c r="A77" s="177" t="str">
        <f t="shared" si="10"/>
        <v/>
      </c>
      <c r="B77" s="177" t="str">
        <f>+IF($E77="","",様式1①!$I$2)</f>
        <v/>
      </c>
      <c r="C77" s="177" t="str">
        <f t="shared" si="13"/>
        <v/>
      </c>
      <c r="D77" s="177" t="str">
        <f t="shared" si="14"/>
        <v/>
      </c>
      <c r="E77" s="177" t="str">
        <f>+Sheet2!E77</f>
        <v/>
      </c>
      <c r="F77" s="177" t="str">
        <f>+Sheet2!F77</f>
        <v/>
      </c>
      <c r="G77" s="177" t="str">
        <f>+Sheet2!G77</f>
        <v/>
      </c>
      <c r="H77" s="177" t="str">
        <f t="shared" si="9"/>
        <v/>
      </c>
      <c r="I77" s="177" t="str">
        <f t="shared" si="16"/>
        <v/>
      </c>
      <c r="J77" s="177" t="str">
        <f t="shared" si="16"/>
        <v/>
      </c>
      <c r="K77" s="177" t="str">
        <f t="shared" si="12"/>
        <v/>
      </c>
      <c r="L77" s="177" t="str">
        <f t="shared" si="15"/>
        <v/>
      </c>
      <c r="M77" s="177" t="str">
        <f t="shared" si="15"/>
        <v/>
      </c>
      <c r="N77" s="177" t="str">
        <f t="shared" si="15"/>
        <v/>
      </c>
    </row>
    <row r="78" spans="1:14" x14ac:dyDescent="0.15">
      <c r="A78" s="177" t="str">
        <f t="shared" si="10"/>
        <v/>
      </c>
      <c r="B78" s="177" t="str">
        <f>+IF($E78="","",様式1①!$I$2)</f>
        <v/>
      </c>
      <c r="C78" s="177" t="str">
        <f t="shared" si="13"/>
        <v/>
      </c>
      <c r="D78" s="177" t="str">
        <f t="shared" si="14"/>
        <v/>
      </c>
      <c r="E78" s="177" t="str">
        <f>+Sheet2!E78</f>
        <v/>
      </c>
      <c r="F78" s="177" t="str">
        <f>+Sheet2!F78</f>
        <v/>
      </c>
      <c r="G78" s="177" t="str">
        <f>+Sheet2!G78</f>
        <v/>
      </c>
      <c r="H78" s="177" t="str">
        <f t="shared" si="9"/>
        <v/>
      </c>
      <c r="I78" s="177" t="str">
        <f t="shared" si="16"/>
        <v/>
      </c>
      <c r="J78" s="177" t="str">
        <f t="shared" si="16"/>
        <v/>
      </c>
      <c r="K78" s="177" t="str">
        <f t="shared" si="12"/>
        <v/>
      </c>
      <c r="L78" s="177" t="str">
        <f t="shared" si="15"/>
        <v/>
      </c>
      <c r="M78" s="177" t="str">
        <f t="shared" si="15"/>
        <v/>
      </c>
      <c r="N78" s="177" t="str">
        <f t="shared" si="15"/>
        <v/>
      </c>
    </row>
    <row r="79" spans="1:14" x14ac:dyDescent="0.15">
      <c r="A79" s="177" t="str">
        <f t="shared" si="10"/>
        <v/>
      </c>
      <c r="B79" s="177" t="str">
        <f>+IF($E79="","",様式1①!$I$2)</f>
        <v/>
      </c>
      <c r="C79" s="177" t="str">
        <f t="shared" si="13"/>
        <v/>
      </c>
      <c r="D79" s="177" t="str">
        <f t="shared" si="14"/>
        <v/>
      </c>
      <c r="E79" s="177" t="str">
        <f>+Sheet2!E79</f>
        <v/>
      </c>
      <c r="F79" s="177" t="str">
        <f>+Sheet2!F79</f>
        <v/>
      </c>
      <c r="G79" s="177" t="str">
        <f>+Sheet2!G79</f>
        <v/>
      </c>
      <c r="H79" s="177" t="str">
        <f t="shared" si="9"/>
        <v/>
      </c>
      <c r="I79" s="177" t="str">
        <f t="shared" si="16"/>
        <v/>
      </c>
      <c r="J79" s="177" t="str">
        <f t="shared" si="16"/>
        <v/>
      </c>
      <c r="K79" s="177" t="str">
        <f t="shared" si="12"/>
        <v/>
      </c>
      <c r="L79" s="177" t="str">
        <f t="shared" si="15"/>
        <v/>
      </c>
      <c r="M79" s="177" t="str">
        <f t="shared" si="15"/>
        <v/>
      </c>
      <c r="N79" s="177" t="str">
        <f t="shared" si="15"/>
        <v/>
      </c>
    </row>
    <row r="80" spans="1:14" x14ac:dyDescent="0.15">
      <c r="A80" s="177" t="str">
        <f t="shared" si="10"/>
        <v/>
      </c>
      <c r="B80" s="177" t="str">
        <f>+IF($E80="","",様式1①!$I$2)</f>
        <v/>
      </c>
      <c r="C80" s="177" t="str">
        <f t="shared" si="13"/>
        <v/>
      </c>
      <c r="D80" s="177" t="str">
        <f t="shared" si="14"/>
        <v/>
      </c>
      <c r="E80" s="177" t="str">
        <f>+Sheet2!E80</f>
        <v/>
      </c>
      <c r="F80" s="177" t="str">
        <f>+Sheet2!F80</f>
        <v/>
      </c>
      <c r="G80" s="177" t="str">
        <f>+Sheet2!G80</f>
        <v/>
      </c>
      <c r="H80" s="177" t="str">
        <f t="shared" si="9"/>
        <v/>
      </c>
      <c r="I80" s="177" t="str">
        <f t="shared" si="16"/>
        <v/>
      </c>
      <c r="J80" s="177" t="str">
        <f t="shared" si="16"/>
        <v/>
      </c>
      <c r="K80" s="177" t="str">
        <f t="shared" si="12"/>
        <v/>
      </c>
      <c r="L80" s="177" t="str">
        <f t="shared" si="15"/>
        <v/>
      </c>
      <c r="M80" s="177" t="str">
        <f t="shared" si="15"/>
        <v/>
      </c>
      <c r="N80" s="177" t="str">
        <f t="shared" si="15"/>
        <v/>
      </c>
    </row>
    <row r="81" spans="1:14" x14ac:dyDescent="0.15">
      <c r="A81" s="177" t="str">
        <f t="shared" si="10"/>
        <v/>
      </c>
      <c r="B81" s="177" t="str">
        <f>+IF($E81="","",様式1①!$I$2)</f>
        <v/>
      </c>
      <c r="C81" s="177" t="str">
        <f t="shared" si="13"/>
        <v/>
      </c>
      <c r="D81" s="177" t="str">
        <f t="shared" si="14"/>
        <v/>
      </c>
      <c r="E81" s="177" t="str">
        <f>+Sheet2!E81</f>
        <v/>
      </c>
      <c r="F81" s="177" t="str">
        <f>+Sheet2!F81</f>
        <v/>
      </c>
      <c r="G81" s="177" t="str">
        <f>+Sheet2!G81</f>
        <v/>
      </c>
      <c r="H81" s="177" t="str">
        <f t="shared" si="9"/>
        <v/>
      </c>
      <c r="I81" s="177" t="str">
        <f t="shared" si="16"/>
        <v/>
      </c>
      <c r="J81" s="177" t="str">
        <f t="shared" si="16"/>
        <v/>
      </c>
      <c r="K81" s="177" t="str">
        <f t="shared" si="12"/>
        <v/>
      </c>
      <c r="L81" s="177" t="str">
        <f t="shared" si="15"/>
        <v/>
      </c>
      <c r="M81" s="177" t="str">
        <f t="shared" si="15"/>
        <v/>
      </c>
      <c r="N81" s="177" t="str">
        <f t="shared" si="15"/>
        <v/>
      </c>
    </row>
    <row r="82" spans="1:14" x14ac:dyDescent="0.15">
      <c r="A82" s="177" t="str">
        <f t="shared" si="10"/>
        <v/>
      </c>
      <c r="B82" s="177" t="str">
        <f>+IF($E82="","",様式1①!$I$2)</f>
        <v/>
      </c>
      <c r="C82" s="177" t="str">
        <f t="shared" si="13"/>
        <v/>
      </c>
      <c r="D82" s="177" t="str">
        <f t="shared" si="14"/>
        <v/>
      </c>
      <c r="E82" s="177" t="str">
        <f>+Sheet2!E82</f>
        <v/>
      </c>
      <c r="F82" s="177" t="str">
        <f>+Sheet2!F82</f>
        <v/>
      </c>
      <c r="G82" s="177" t="str">
        <f>+Sheet2!G82</f>
        <v/>
      </c>
      <c r="H82" s="177" t="str">
        <f t="shared" si="9"/>
        <v/>
      </c>
      <c r="I82" s="177" t="str">
        <f t="shared" si="16"/>
        <v/>
      </c>
      <c r="J82" s="177" t="str">
        <f t="shared" si="16"/>
        <v/>
      </c>
      <c r="K82" s="177" t="str">
        <f t="shared" si="12"/>
        <v/>
      </c>
      <c r="L82" s="177" t="str">
        <f t="shared" si="15"/>
        <v/>
      </c>
      <c r="M82" s="177" t="str">
        <f t="shared" si="15"/>
        <v/>
      </c>
      <c r="N82" s="177" t="str">
        <f t="shared" si="15"/>
        <v/>
      </c>
    </row>
    <row r="83" spans="1:14" x14ac:dyDescent="0.15">
      <c r="A83" s="177" t="str">
        <f t="shared" si="10"/>
        <v/>
      </c>
      <c r="B83" s="177" t="str">
        <f>+IF($E83="","",様式1①!$I$2)</f>
        <v/>
      </c>
      <c r="C83" s="177" t="str">
        <f t="shared" si="13"/>
        <v/>
      </c>
      <c r="D83" s="177" t="str">
        <f t="shared" si="14"/>
        <v/>
      </c>
      <c r="E83" s="177" t="str">
        <f>+Sheet2!E83</f>
        <v/>
      </c>
      <c r="F83" s="177" t="str">
        <f>+Sheet2!F83</f>
        <v/>
      </c>
      <c r="G83" s="177" t="str">
        <f>+Sheet2!G83</f>
        <v/>
      </c>
      <c r="H83" s="177" t="str">
        <f t="shared" si="9"/>
        <v/>
      </c>
      <c r="I83" s="177" t="str">
        <f t="shared" si="16"/>
        <v/>
      </c>
      <c r="J83" s="177" t="str">
        <f t="shared" si="16"/>
        <v/>
      </c>
      <c r="K83" s="177" t="str">
        <f t="shared" si="12"/>
        <v/>
      </c>
      <c r="L83" s="177" t="str">
        <f t="shared" si="15"/>
        <v/>
      </c>
      <c r="M83" s="177" t="str">
        <f t="shared" si="15"/>
        <v/>
      </c>
      <c r="N83" s="177" t="str">
        <f t="shared" si="15"/>
        <v/>
      </c>
    </row>
    <row r="84" spans="1:14" x14ac:dyDescent="0.15">
      <c r="A84" s="177" t="str">
        <f t="shared" si="10"/>
        <v/>
      </c>
      <c r="B84" s="177" t="str">
        <f>+IF($E84="","",様式1①!$I$2)</f>
        <v/>
      </c>
      <c r="C84" s="177" t="str">
        <f t="shared" si="13"/>
        <v/>
      </c>
      <c r="D84" s="177" t="str">
        <f t="shared" si="14"/>
        <v/>
      </c>
      <c r="E84" s="177" t="str">
        <f>+Sheet2!E84</f>
        <v/>
      </c>
      <c r="F84" s="177" t="str">
        <f>+Sheet2!F84</f>
        <v/>
      </c>
      <c r="G84" s="177" t="str">
        <f>+Sheet2!G84</f>
        <v/>
      </c>
      <c r="H84" s="177" t="str">
        <f t="shared" si="9"/>
        <v/>
      </c>
      <c r="I84" s="177" t="str">
        <f t="shared" si="16"/>
        <v/>
      </c>
      <c r="J84" s="177" t="str">
        <f t="shared" si="16"/>
        <v/>
      </c>
      <c r="K84" s="177" t="str">
        <f t="shared" si="12"/>
        <v/>
      </c>
      <c r="L84" s="177" t="str">
        <f t="shared" si="15"/>
        <v/>
      </c>
      <c r="M84" s="177" t="str">
        <f t="shared" si="15"/>
        <v/>
      </c>
      <c r="N84" s="177" t="str">
        <f t="shared" si="15"/>
        <v/>
      </c>
    </row>
    <row r="85" spans="1:14" x14ac:dyDescent="0.15">
      <c r="A85" s="177" t="str">
        <f t="shared" si="10"/>
        <v/>
      </c>
      <c r="B85" s="177" t="str">
        <f>+IF($E85="","",様式1①!$I$2)</f>
        <v/>
      </c>
      <c r="C85" s="177" t="str">
        <f t="shared" si="13"/>
        <v/>
      </c>
      <c r="D85" s="177" t="str">
        <f t="shared" si="14"/>
        <v/>
      </c>
      <c r="E85" s="177" t="str">
        <f>+Sheet2!E85</f>
        <v/>
      </c>
      <c r="F85" s="177" t="str">
        <f>+Sheet2!F85</f>
        <v/>
      </c>
      <c r="G85" s="177" t="str">
        <f>+Sheet2!G85</f>
        <v/>
      </c>
      <c r="H85" s="177" t="str">
        <f t="shared" si="9"/>
        <v/>
      </c>
      <c r="I85" s="177" t="str">
        <f t="shared" si="16"/>
        <v/>
      </c>
      <c r="J85" s="177" t="str">
        <f t="shared" si="16"/>
        <v/>
      </c>
      <c r="K85" s="177" t="str">
        <f t="shared" si="12"/>
        <v/>
      </c>
      <c r="L85" s="177" t="str">
        <f t="shared" si="15"/>
        <v/>
      </c>
      <c r="M85" s="177" t="str">
        <f t="shared" si="15"/>
        <v/>
      </c>
      <c r="N85" s="177" t="str">
        <f t="shared" si="15"/>
        <v/>
      </c>
    </row>
    <row r="86" spans="1:14" x14ac:dyDescent="0.15">
      <c r="A86" s="177" t="str">
        <f t="shared" si="10"/>
        <v/>
      </c>
      <c r="B86" s="177" t="str">
        <f>+IF($E86="","",様式1①!$I$2)</f>
        <v/>
      </c>
      <c r="C86" s="177" t="str">
        <f t="shared" si="13"/>
        <v/>
      </c>
      <c r="D86" s="177" t="str">
        <f t="shared" si="14"/>
        <v/>
      </c>
      <c r="E86" s="177" t="str">
        <f>+Sheet2!E86</f>
        <v/>
      </c>
      <c r="F86" s="177" t="str">
        <f>+Sheet2!F86</f>
        <v/>
      </c>
      <c r="G86" s="177" t="str">
        <f>+Sheet2!G86</f>
        <v/>
      </c>
      <c r="H86" s="177" t="str">
        <f t="shared" si="9"/>
        <v/>
      </c>
      <c r="I86" s="177" t="str">
        <f t="shared" si="16"/>
        <v/>
      </c>
      <c r="J86" s="177" t="str">
        <f t="shared" si="16"/>
        <v/>
      </c>
      <c r="K86" s="177" t="str">
        <f t="shared" si="12"/>
        <v/>
      </c>
      <c r="L86" s="177" t="str">
        <f t="shared" si="15"/>
        <v/>
      </c>
      <c r="M86" s="177" t="str">
        <f t="shared" si="15"/>
        <v/>
      </c>
      <c r="N86" s="177" t="str">
        <f t="shared" si="15"/>
        <v/>
      </c>
    </row>
    <row r="87" spans="1:14" x14ac:dyDescent="0.15">
      <c r="A87" s="177" t="str">
        <f t="shared" si="10"/>
        <v/>
      </c>
      <c r="B87" s="177" t="str">
        <f>+IF($E87="","",様式1①!$I$2)</f>
        <v/>
      </c>
      <c r="C87" s="177" t="str">
        <f t="shared" si="13"/>
        <v/>
      </c>
      <c r="D87" s="177" t="str">
        <f t="shared" si="14"/>
        <v/>
      </c>
      <c r="E87" s="177" t="str">
        <f>+Sheet2!E87</f>
        <v/>
      </c>
      <c r="F87" s="177" t="str">
        <f>+Sheet2!F87</f>
        <v/>
      </c>
      <c r="G87" s="177" t="str">
        <f>+Sheet2!G87</f>
        <v/>
      </c>
      <c r="H87" s="177" t="str">
        <f t="shared" si="9"/>
        <v/>
      </c>
      <c r="I87" s="177" t="str">
        <f t="shared" si="16"/>
        <v/>
      </c>
      <c r="J87" s="177" t="str">
        <f t="shared" si="16"/>
        <v/>
      </c>
      <c r="K87" s="177" t="str">
        <f t="shared" si="12"/>
        <v/>
      </c>
      <c r="L87" s="177" t="str">
        <f t="shared" si="15"/>
        <v/>
      </c>
      <c r="M87" s="177" t="str">
        <f t="shared" si="15"/>
        <v/>
      </c>
      <c r="N87" s="177" t="str">
        <f t="shared" si="15"/>
        <v/>
      </c>
    </row>
    <row r="88" spans="1:14" x14ac:dyDescent="0.15">
      <c r="A88" s="177" t="str">
        <f t="shared" si="10"/>
        <v/>
      </c>
      <c r="B88" s="177" t="str">
        <f>+IF($E88="","",様式1①!$I$2)</f>
        <v/>
      </c>
      <c r="C88" s="177" t="str">
        <f t="shared" si="13"/>
        <v/>
      </c>
      <c r="D88" s="177" t="str">
        <f t="shared" si="14"/>
        <v/>
      </c>
      <c r="E88" s="177" t="str">
        <f>+Sheet2!E88</f>
        <v/>
      </c>
      <c r="F88" s="177" t="str">
        <f>+Sheet2!F88</f>
        <v/>
      </c>
      <c r="G88" s="177" t="str">
        <f>+Sheet2!G88</f>
        <v/>
      </c>
      <c r="H88" s="177" t="str">
        <f t="shared" si="9"/>
        <v/>
      </c>
      <c r="I88" s="177" t="str">
        <f t="shared" si="16"/>
        <v/>
      </c>
      <c r="J88" s="177" t="str">
        <f t="shared" si="16"/>
        <v/>
      </c>
      <c r="K88" s="177" t="str">
        <f t="shared" si="12"/>
        <v/>
      </c>
      <c r="L88" s="177" t="str">
        <f t="shared" si="15"/>
        <v/>
      </c>
      <c r="M88" s="177" t="str">
        <f t="shared" si="15"/>
        <v/>
      </c>
      <c r="N88" s="177" t="str">
        <f t="shared" si="15"/>
        <v/>
      </c>
    </row>
    <row r="89" spans="1:14" x14ac:dyDescent="0.15">
      <c r="A89" s="177" t="str">
        <f t="shared" si="10"/>
        <v/>
      </c>
      <c r="B89" s="177" t="str">
        <f>+IF($E89="","",様式1①!$I$2)</f>
        <v/>
      </c>
      <c r="C89" s="177" t="str">
        <f t="shared" si="13"/>
        <v/>
      </c>
      <c r="D89" s="177" t="str">
        <f t="shared" si="14"/>
        <v/>
      </c>
      <c r="E89" s="177" t="str">
        <f>+Sheet2!E89</f>
        <v/>
      </c>
      <c r="F89" s="177" t="str">
        <f>+Sheet2!F89</f>
        <v/>
      </c>
      <c r="G89" s="177" t="str">
        <f>+Sheet2!G89</f>
        <v/>
      </c>
      <c r="H89" s="177" t="str">
        <f t="shared" si="9"/>
        <v/>
      </c>
      <c r="I89" s="177" t="str">
        <f t="shared" si="16"/>
        <v/>
      </c>
      <c r="J89" s="177" t="str">
        <f t="shared" si="16"/>
        <v/>
      </c>
      <c r="K89" s="177" t="str">
        <f t="shared" si="12"/>
        <v/>
      </c>
      <c r="L89" s="177" t="str">
        <f t="shared" si="15"/>
        <v/>
      </c>
      <c r="M89" s="177" t="str">
        <f t="shared" si="15"/>
        <v/>
      </c>
      <c r="N89" s="177" t="str">
        <f t="shared" si="15"/>
        <v/>
      </c>
    </row>
    <row r="90" spans="1:14" x14ac:dyDescent="0.15">
      <c r="A90" s="177" t="str">
        <f t="shared" si="10"/>
        <v/>
      </c>
      <c r="B90" s="177" t="str">
        <f>+IF($E90="","",様式1①!$I$2)</f>
        <v/>
      </c>
      <c r="C90" s="177" t="str">
        <f t="shared" si="13"/>
        <v/>
      </c>
      <c r="D90" s="177" t="str">
        <f t="shared" si="14"/>
        <v/>
      </c>
      <c r="E90" s="177" t="str">
        <f>+Sheet2!E90</f>
        <v/>
      </c>
      <c r="F90" s="177" t="str">
        <f>+Sheet2!F90</f>
        <v/>
      </c>
      <c r="G90" s="177" t="str">
        <f>+Sheet2!G90</f>
        <v/>
      </c>
      <c r="H90" s="177" t="str">
        <f t="shared" si="9"/>
        <v/>
      </c>
      <c r="I90" s="177" t="str">
        <f t="shared" si="16"/>
        <v/>
      </c>
      <c r="J90" s="177" t="str">
        <f t="shared" si="16"/>
        <v/>
      </c>
      <c r="K90" s="177" t="str">
        <f t="shared" si="12"/>
        <v/>
      </c>
      <c r="L90" s="177" t="str">
        <f t="shared" si="15"/>
        <v/>
      </c>
      <c r="M90" s="177" t="str">
        <f t="shared" si="15"/>
        <v/>
      </c>
      <c r="N90" s="177" t="str">
        <f t="shared" si="15"/>
        <v/>
      </c>
    </row>
    <row r="91" spans="1:14" x14ac:dyDescent="0.15">
      <c r="A91" s="177" t="str">
        <f t="shared" si="10"/>
        <v/>
      </c>
      <c r="B91" s="177" t="str">
        <f>+IF($E91="","",様式1①!$I$2)</f>
        <v/>
      </c>
      <c r="C91" s="177" t="str">
        <f t="shared" si="13"/>
        <v/>
      </c>
      <c r="D91" s="177" t="str">
        <f t="shared" si="14"/>
        <v/>
      </c>
      <c r="E91" s="177" t="str">
        <f>+Sheet2!E91</f>
        <v/>
      </c>
      <c r="F91" s="177" t="str">
        <f>+Sheet2!F91</f>
        <v/>
      </c>
      <c r="G91" s="177" t="str">
        <f>+Sheet2!G91</f>
        <v/>
      </c>
      <c r="H91" s="177" t="str">
        <f t="shared" si="9"/>
        <v/>
      </c>
      <c r="I91" s="177" t="str">
        <f t="shared" si="16"/>
        <v/>
      </c>
      <c r="J91" s="177" t="str">
        <f t="shared" si="16"/>
        <v/>
      </c>
      <c r="K91" s="177" t="str">
        <f t="shared" si="12"/>
        <v/>
      </c>
      <c r="L91" s="177" t="str">
        <f t="shared" si="15"/>
        <v/>
      </c>
      <c r="M91" s="177" t="str">
        <f t="shared" si="15"/>
        <v/>
      </c>
      <c r="N91" s="177" t="str">
        <f t="shared" si="15"/>
        <v/>
      </c>
    </row>
    <row r="92" spans="1:14" x14ac:dyDescent="0.15">
      <c r="A92" s="177" t="str">
        <f t="shared" si="10"/>
        <v/>
      </c>
      <c r="B92" s="177" t="str">
        <f>+IF($E92="","",様式1①!$I$2)</f>
        <v/>
      </c>
      <c r="C92" s="177" t="str">
        <f t="shared" si="13"/>
        <v/>
      </c>
      <c r="D92" s="177" t="str">
        <f t="shared" si="14"/>
        <v/>
      </c>
      <c r="E92" s="177" t="str">
        <f>+Sheet2!E92</f>
        <v/>
      </c>
      <c r="F92" s="177" t="str">
        <f>+Sheet2!F92</f>
        <v/>
      </c>
      <c r="G92" s="177" t="str">
        <f>+Sheet2!G92</f>
        <v/>
      </c>
      <c r="H92" s="177" t="str">
        <f t="shared" si="9"/>
        <v/>
      </c>
      <c r="I92" s="177" t="str">
        <f t="shared" si="16"/>
        <v/>
      </c>
      <c r="J92" s="177" t="str">
        <f t="shared" si="16"/>
        <v/>
      </c>
      <c r="K92" s="177" t="str">
        <f t="shared" si="12"/>
        <v/>
      </c>
      <c r="L92" s="177" t="str">
        <f t="shared" si="15"/>
        <v/>
      </c>
      <c r="M92" s="177" t="str">
        <f t="shared" si="15"/>
        <v/>
      </c>
      <c r="N92" s="177" t="str">
        <f t="shared" si="15"/>
        <v/>
      </c>
    </row>
    <row r="93" spans="1:14" x14ac:dyDescent="0.15">
      <c r="A93" s="177" t="str">
        <f t="shared" si="10"/>
        <v/>
      </c>
      <c r="B93" s="177" t="str">
        <f>+IF($E93="","",様式1①!$I$2)</f>
        <v/>
      </c>
      <c r="C93" s="177" t="str">
        <f t="shared" si="13"/>
        <v/>
      </c>
      <c r="D93" s="177" t="str">
        <f t="shared" si="14"/>
        <v/>
      </c>
      <c r="E93" s="177" t="str">
        <f>+Sheet2!E93</f>
        <v/>
      </c>
      <c r="F93" s="177" t="str">
        <f>+Sheet2!F93</f>
        <v/>
      </c>
      <c r="G93" s="177" t="str">
        <f>+Sheet2!G93</f>
        <v/>
      </c>
      <c r="H93" s="177" t="str">
        <f t="shared" si="9"/>
        <v/>
      </c>
      <c r="I93" s="177" t="str">
        <f t="shared" si="16"/>
        <v/>
      </c>
      <c r="J93" s="177" t="str">
        <f t="shared" si="16"/>
        <v/>
      </c>
      <c r="K93" s="177" t="str">
        <f t="shared" si="12"/>
        <v/>
      </c>
      <c r="L93" s="177" t="str">
        <f t="shared" si="15"/>
        <v/>
      </c>
      <c r="M93" s="177" t="str">
        <f t="shared" si="15"/>
        <v/>
      </c>
      <c r="N93" s="177" t="str">
        <f t="shared" si="15"/>
        <v/>
      </c>
    </row>
    <row r="94" spans="1:14" x14ac:dyDescent="0.15">
      <c r="A94" s="177" t="str">
        <f t="shared" si="10"/>
        <v/>
      </c>
      <c r="B94" s="177" t="str">
        <f>+IF($E94="","",様式1①!$I$2)</f>
        <v/>
      </c>
      <c r="C94" s="177" t="str">
        <f t="shared" si="13"/>
        <v/>
      </c>
      <c r="D94" s="177" t="str">
        <f t="shared" si="14"/>
        <v/>
      </c>
      <c r="E94" s="177" t="str">
        <f>+Sheet2!E94</f>
        <v/>
      </c>
      <c r="F94" s="177" t="str">
        <f>+Sheet2!F94</f>
        <v/>
      </c>
      <c r="G94" s="177" t="str">
        <f>+Sheet2!G94</f>
        <v/>
      </c>
      <c r="H94" s="177" t="str">
        <f t="shared" si="9"/>
        <v/>
      </c>
      <c r="I94" s="177" t="str">
        <f t="shared" si="16"/>
        <v/>
      </c>
      <c r="J94" s="177" t="str">
        <f t="shared" si="16"/>
        <v/>
      </c>
      <c r="K94" s="177" t="str">
        <f t="shared" si="12"/>
        <v/>
      </c>
      <c r="L94" s="177" t="str">
        <f t="shared" si="15"/>
        <v/>
      </c>
      <c r="M94" s="177" t="str">
        <f t="shared" si="15"/>
        <v/>
      </c>
      <c r="N94" s="177" t="str">
        <f t="shared" si="15"/>
        <v/>
      </c>
    </row>
    <row r="95" spans="1:14" x14ac:dyDescent="0.15">
      <c r="A95" s="177" t="str">
        <f t="shared" si="10"/>
        <v/>
      </c>
      <c r="B95" s="177" t="str">
        <f>+IF($E95="","",様式1①!$I$2)</f>
        <v/>
      </c>
      <c r="C95" s="177" t="str">
        <f t="shared" si="13"/>
        <v/>
      </c>
      <c r="D95" s="177" t="str">
        <f t="shared" si="14"/>
        <v/>
      </c>
      <c r="E95" s="177" t="str">
        <f>+Sheet2!E95</f>
        <v/>
      </c>
      <c r="F95" s="177" t="str">
        <f>+Sheet2!F95</f>
        <v/>
      </c>
      <c r="G95" s="177" t="str">
        <f>+Sheet2!G95</f>
        <v/>
      </c>
      <c r="H95" s="177" t="str">
        <f t="shared" si="9"/>
        <v/>
      </c>
      <c r="I95" s="177" t="str">
        <f t="shared" si="16"/>
        <v/>
      </c>
      <c r="J95" s="177" t="str">
        <f t="shared" si="16"/>
        <v/>
      </c>
      <c r="K95" s="177" t="str">
        <f t="shared" si="12"/>
        <v/>
      </c>
      <c r="L95" s="177" t="str">
        <f t="shared" si="15"/>
        <v/>
      </c>
      <c r="M95" s="177" t="str">
        <f t="shared" si="15"/>
        <v/>
      </c>
      <c r="N95" s="177" t="str">
        <f t="shared" si="15"/>
        <v/>
      </c>
    </row>
    <row r="96" spans="1:14" x14ac:dyDescent="0.15">
      <c r="A96" s="177" t="str">
        <f t="shared" si="10"/>
        <v/>
      </c>
      <c r="B96" s="177" t="str">
        <f>+IF($E96="","",様式1①!$I$2)</f>
        <v/>
      </c>
      <c r="C96" s="177" t="str">
        <f t="shared" si="13"/>
        <v/>
      </c>
      <c r="D96" s="177" t="str">
        <f t="shared" si="14"/>
        <v/>
      </c>
      <c r="E96" s="177" t="str">
        <f>+Sheet2!E96</f>
        <v/>
      </c>
      <c r="F96" s="177" t="str">
        <f>+Sheet2!F96</f>
        <v/>
      </c>
      <c r="G96" s="177" t="str">
        <f>+Sheet2!G96</f>
        <v/>
      </c>
      <c r="H96" s="177" t="str">
        <f t="shared" si="9"/>
        <v/>
      </c>
      <c r="I96" s="177" t="str">
        <f t="shared" si="16"/>
        <v/>
      </c>
      <c r="J96" s="177" t="str">
        <f t="shared" si="16"/>
        <v/>
      </c>
      <c r="K96" s="177" t="str">
        <f t="shared" si="12"/>
        <v/>
      </c>
      <c r="L96" s="177" t="str">
        <f t="shared" si="15"/>
        <v/>
      </c>
      <c r="M96" s="177" t="str">
        <f t="shared" si="15"/>
        <v/>
      </c>
      <c r="N96" s="177" t="str">
        <f t="shared" si="15"/>
        <v/>
      </c>
    </row>
    <row r="97" spans="1:14" x14ac:dyDescent="0.15">
      <c r="A97" s="177" t="str">
        <f t="shared" si="10"/>
        <v/>
      </c>
      <c r="B97" s="177" t="str">
        <f>+IF($E97="","",様式1①!$I$2)</f>
        <v/>
      </c>
      <c r="C97" s="177" t="str">
        <f t="shared" si="13"/>
        <v/>
      </c>
      <c r="D97" s="177" t="str">
        <f t="shared" si="14"/>
        <v/>
      </c>
      <c r="E97" s="177" t="str">
        <f>+Sheet2!E97</f>
        <v/>
      </c>
      <c r="F97" s="177" t="str">
        <f>+Sheet2!F97</f>
        <v/>
      </c>
      <c r="G97" s="177" t="str">
        <f>+Sheet2!G97</f>
        <v/>
      </c>
      <c r="H97" s="177" t="str">
        <f t="shared" si="9"/>
        <v/>
      </c>
      <c r="I97" s="177" t="str">
        <f t="shared" si="16"/>
        <v/>
      </c>
      <c r="J97" s="177" t="str">
        <f t="shared" si="16"/>
        <v/>
      </c>
      <c r="K97" s="177" t="str">
        <f t="shared" si="12"/>
        <v/>
      </c>
      <c r="L97" s="177" t="str">
        <f t="shared" si="15"/>
        <v/>
      </c>
      <c r="M97" s="177" t="str">
        <f t="shared" si="15"/>
        <v/>
      </c>
      <c r="N97" s="177" t="str">
        <f t="shared" si="15"/>
        <v/>
      </c>
    </row>
    <row r="98" spans="1:14" x14ac:dyDescent="0.15">
      <c r="A98" s="177" t="str">
        <f t="shared" si="10"/>
        <v/>
      </c>
      <c r="B98" s="177" t="str">
        <f>+IF($E98="","",様式1①!$I$2)</f>
        <v/>
      </c>
      <c r="C98" s="177" t="str">
        <f t="shared" si="13"/>
        <v/>
      </c>
      <c r="D98" s="177" t="str">
        <f t="shared" si="14"/>
        <v/>
      </c>
      <c r="E98" s="177" t="str">
        <f>+Sheet2!E98</f>
        <v/>
      </c>
      <c r="F98" s="177" t="str">
        <f>+Sheet2!F98</f>
        <v/>
      </c>
      <c r="G98" s="177" t="str">
        <f>+Sheet2!G98</f>
        <v/>
      </c>
      <c r="H98" s="177" t="str">
        <f t="shared" si="9"/>
        <v/>
      </c>
      <c r="I98" s="177" t="str">
        <f t="shared" si="16"/>
        <v/>
      </c>
      <c r="J98" s="177" t="str">
        <f t="shared" si="16"/>
        <v/>
      </c>
      <c r="K98" s="177" t="str">
        <f t="shared" si="12"/>
        <v/>
      </c>
      <c r="L98" s="177" t="str">
        <f t="shared" si="15"/>
        <v/>
      </c>
      <c r="M98" s="177" t="str">
        <f t="shared" si="15"/>
        <v/>
      </c>
      <c r="N98" s="177" t="str">
        <f t="shared" si="15"/>
        <v/>
      </c>
    </row>
    <row r="99" spans="1:14" x14ac:dyDescent="0.15">
      <c r="A99" s="177" t="str">
        <f t="shared" si="10"/>
        <v/>
      </c>
      <c r="B99" s="177" t="str">
        <f>+IF($E99="","",様式1①!$I$2)</f>
        <v/>
      </c>
      <c r="C99" s="177" t="str">
        <f t="shared" si="13"/>
        <v/>
      </c>
      <c r="D99" s="177" t="str">
        <f t="shared" si="14"/>
        <v/>
      </c>
      <c r="E99" s="177" t="str">
        <f>+Sheet2!E99</f>
        <v/>
      </c>
      <c r="F99" s="177" t="str">
        <f>+Sheet2!F99</f>
        <v/>
      </c>
      <c r="G99" s="177" t="str">
        <f>+Sheet2!G99</f>
        <v/>
      </c>
      <c r="H99" s="177" t="str">
        <f t="shared" si="9"/>
        <v/>
      </c>
      <c r="I99" s="177" t="str">
        <f t="shared" si="16"/>
        <v/>
      </c>
      <c r="J99" s="177" t="str">
        <f t="shared" si="16"/>
        <v/>
      </c>
      <c r="K99" s="177" t="str">
        <f t="shared" si="12"/>
        <v/>
      </c>
      <c r="L99" s="177" t="str">
        <f t="shared" si="15"/>
        <v/>
      </c>
      <c r="M99" s="177" t="str">
        <f t="shared" si="15"/>
        <v/>
      </c>
      <c r="N99" s="177" t="str">
        <f t="shared" si="15"/>
        <v/>
      </c>
    </row>
    <row r="100" spans="1:14" x14ac:dyDescent="0.15">
      <c r="A100" s="177" t="str">
        <f t="shared" si="10"/>
        <v/>
      </c>
      <c r="B100" s="177" t="str">
        <f>+IF($E100="","",様式1①!$I$2)</f>
        <v/>
      </c>
      <c r="C100" s="177" t="str">
        <f t="shared" si="13"/>
        <v/>
      </c>
      <c r="D100" s="177" t="str">
        <f t="shared" si="14"/>
        <v/>
      </c>
      <c r="E100" s="177" t="str">
        <f>+Sheet2!E100</f>
        <v/>
      </c>
      <c r="F100" s="177" t="str">
        <f>+Sheet2!F100</f>
        <v/>
      </c>
      <c r="G100" s="177" t="str">
        <f>+Sheet2!G100</f>
        <v/>
      </c>
      <c r="H100" s="177" t="str">
        <f t="shared" si="9"/>
        <v/>
      </c>
      <c r="I100" s="177" t="str">
        <f t="shared" si="16"/>
        <v/>
      </c>
      <c r="J100" s="177" t="str">
        <f t="shared" si="16"/>
        <v/>
      </c>
      <c r="K100" s="177" t="str">
        <f t="shared" si="12"/>
        <v/>
      </c>
      <c r="L100" s="177" t="str">
        <f t="shared" si="15"/>
        <v/>
      </c>
      <c r="M100" s="177" t="str">
        <f t="shared" si="15"/>
        <v/>
      </c>
      <c r="N100" s="177" t="str">
        <f t="shared" si="15"/>
        <v/>
      </c>
    </row>
    <row r="101" spans="1:14" x14ac:dyDescent="0.15">
      <c r="A101" s="177" t="str">
        <f t="shared" si="10"/>
        <v/>
      </c>
      <c r="B101" s="177" t="str">
        <f>+IF($E101="","",様式1①!$I$2)</f>
        <v/>
      </c>
      <c r="C101" s="177" t="str">
        <f t="shared" si="13"/>
        <v/>
      </c>
      <c r="D101" s="177" t="str">
        <f t="shared" si="14"/>
        <v/>
      </c>
      <c r="E101" s="177" t="str">
        <f>+Sheet2!E101</f>
        <v/>
      </c>
      <c r="F101" s="177" t="str">
        <f>+Sheet2!F101</f>
        <v/>
      </c>
      <c r="G101" s="177" t="str">
        <f>+Sheet2!G101</f>
        <v/>
      </c>
      <c r="H101" s="177" t="str">
        <f t="shared" si="9"/>
        <v/>
      </c>
      <c r="I101" s="177" t="str">
        <f t="shared" si="16"/>
        <v/>
      </c>
      <c r="J101" s="177" t="str">
        <f t="shared" si="16"/>
        <v/>
      </c>
      <c r="K101" s="177" t="str">
        <f t="shared" si="12"/>
        <v/>
      </c>
      <c r="L101" s="177" t="str">
        <f t="shared" si="15"/>
        <v/>
      </c>
      <c r="M101" s="177" t="str">
        <f t="shared" si="15"/>
        <v/>
      </c>
      <c r="N101" s="177" t="str">
        <f t="shared" si="15"/>
        <v/>
      </c>
    </row>
    <row r="102" spans="1:14" x14ac:dyDescent="0.15">
      <c r="A102" s="177" t="str">
        <f t="shared" si="10"/>
        <v/>
      </c>
      <c r="B102" s="177" t="str">
        <f>+IF($E102="","",様式1①!$I$2)</f>
        <v/>
      </c>
      <c r="C102" s="177" t="str">
        <f t="shared" si="13"/>
        <v/>
      </c>
      <c r="D102" s="177" t="str">
        <f t="shared" si="14"/>
        <v/>
      </c>
      <c r="E102" s="177" t="str">
        <f>+Sheet2!E102</f>
        <v/>
      </c>
      <c r="F102" s="177" t="str">
        <f>+Sheet2!F102</f>
        <v/>
      </c>
      <c r="G102" s="177" t="str">
        <f>+Sheet2!G102</f>
        <v/>
      </c>
      <c r="H102" s="177" t="str">
        <f t="shared" si="9"/>
        <v/>
      </c>
      <c r="I102" s="177" t="str">
        <f t="shared" si="16"/>
        <v/>
      </c>
      <c r="J102" s="177" t="str">
        <f t="shared" si="16"/>
        <v/>
      </c>
      <c r="K102" s="177" t="str">
        <f t="shared" si="12"/>
        <v/>
      </c>
      <c r="L102" s="177" t="str">
        <f t="shared" si="15"/>
        <v/>
      </c>
      <c r="M102" s="177" t="str">
        <f t="shared" si="15"/>
        <v/>
      </c>
      <c r="N102" s="177" t="str">
        <f t="shared" si="15"/>
        <v/>
      </c>
    </row>
    <row r="103" spans="1:14" x14ac:dyDescent="0.15">
      <c r="A103" s="177" t="str">
        <f t="shared" si="10"/>
        <v/>
      </c>
      <c r="B103" s="177" t="str">
        <f>+IF($E103="","",様式1①!$I$2)</f>
        <v/>
      </c>
      <c r="C103" s="177" t="str">
        <f t="shared" si="13"/>
        <v/>
      </c>
      <c r="D103" s="177" t="str">
        <f t="shared" si="14"/>
        <v/>
      </c>
      <c r="E103" s="177" t="str">
        <f>+Sheet2!E103</f>
        <v/>
      </c>
      <c r="F103" s="177" t="str">
        <f>+Sheet2!F103</f>
        <v/>
      </c>
      <c r="G103" s="177" t="str">
        <f>+Sheet2!G103</f>
        <v/>
      </c>
      <c r="H103" s="177" t="str">
        <f t="shared" si="9"/>
        <v/>
      </c>
      <c r="I103" s="177" t="str">
        <f t="shared" si="16"/>
        <v/>
      </c>
      <c r="J103" s="177" t="str">
        <f t="shared" si="16"/>
        <v/>
      </c>
      <c r="K103" s="177" t="str">
        <f t="shared" si="12"/>
        <v/>
      </c>
      <c r="L103" s="177" t="str">
        <f t="shared" si="15"/>
        <v/>
      </c>
      <c r="M103" s="177" t="str">
        <f t="shared" si="15"/>
        <v/>
      </c>
      <c r="N103" s="177" t="str">
        <f t="shared" si="15"/>
        <v/>
      </c>
    </row>
    <row r="104" spans="1:14" x14ac:dyDescent="0.15">
      <c r="A104" s="177" t="str">
        <f t="shared" si="10"/>
        <v/>
      </c>
      <c r="B104" s="177" t="str">
        <f>+IF($E104="","",様式1①!$I$2)</f>
        <v/>
      </c>
      <c r="C104" s="177" t="str">
        <f t="shared" si="13"/>
        <v/>
      </c>
      <c r="D104" s="177" t="str">
        <f t="shared" si="14"/>
        <v/>
      </c>
      <c r="E104" s="177" t="str">
        <f>+Sheet2!E104</f>
        <v/>
      </c>
      <c r="F104" s="177" t="str">
        <f>+Sheet2!F104</f>
        <v/>
      </c>
      <c r="G104" s="177" t="str">
        <f>+Sheet2!G104</f>
        <v/>
      </c>
      <c r="H104" s="177" t="str">
        <f t="shared" si="9"/>
        <v/>
      </c>
      <c r="I104" s="177" t="str">
        <f t="shared" si="16"/>
        <v/>
      </c>
      <c r="J104" s="177" t="str">
        <f t="shared" si="16"/>
        <v/>
      </c>
      <c r="K104" s="177" t="str">
        <f t="shared" si="12"/>
        <v/>
      </c>
      <c r="L104" s="177" t="str">
        <f t="shared" si="15"/>
        <v/>
      </c>
      <c r="M104" s="177" t="str">
        <f t="shared" si="15"/>
        <v/>
      </c>
      <c r="N104" s="177" t="str">
        <f t="shared" si="15"/>
        <v/>
      </c>
    </row>
    <row r="105" spans="1:14" x14ac:dyDescent="0.15">
      <c r="A105" s="177" t="str">
        <f t="shared" si="10"/>
        <v/>
      </c>
      <c r="B105" s="177" t="str">
        <f>+IF($E105="","",様式1①!$I$2)</f>
        <v/>
      </c>
      <c r="C105" s="177" t="str">
        <f t="shared" si="13"/>
        <v/>
      </c>
      <c r="D105" s="177" t="str">
        <f t="shared" si="14"/>
        <v/>
      </c>
      <c r="E105" s="177" t="str">
        <f>+Sheet2!E105</f>
        <v/>
      </c>
      <c r="F105" s="177" t="str">
        <f>+Sheet2!F105</f>
        <v/>
      </c>
      <c r="G105" s="177" t="str">
        <f>+Sheet2!G105</f>
        <v/>
      </c>
      <c r="H105" s="177" t="str">
        <f t="shared" si="9"/>
        <v/>
      </c>
      <c r="I105" s="177" t="str">
        <f t="shared" si="16"/>
        <v/>
      </c>
      <c r="J105" s="177" t="str">
        <f t="shared" si="16"/>
        <v/>
      </c>
      <c r="K105" s="177" t="str">
        <f t="shared" si="12"/>
        <v/>
      </c>
      <c r="L105" s="177" t="str">
        <f t="shared" si="15"/>
        <v/>
      </c>
      <c r="M105" s="177" t="str">
        <f t="shared" si="15"/>
        <v/>
      </c>
      <c r="N105" s="177" t="str">
        <f t="shared" si="15"/>
        <v/>
      </c>
    </row>
    <row r="106" spans="1:14" x14ac:dyDescent="0.15">
      <c r="A106" s="177" t="str">
        <f t="shared" si="10"/>
        <v/>
      </c>
      <c r="B106" s="177" t="str">
        <f>+IF($E106="","",様式1①!$I$2)</f>
        <v/>
      </c>
      <c r="C106" s="177" t="str">
        <f t="shared" si="13"/>
        <v/>
      </c>
      <c r="D106" s="177" t="str">
        <f t="shared" si="14"/>
        <v/>
      </c>
      <c r="E106" s="177" t="str">
        <f>+Sheet2!E106</f>
        <v/>
      </c>
      <c r="F106" s="177" t="str">
        <f>+Sheet2!F106</f>
        <v/>
      </c>
      <c r="G106" s="177" t="str">
        <f>+Sheet2!G106</f>
        <v/>
      </c>
      <c r="H106" s="177" t="str">
        <f t="shared" si="9"/>
        <v/>
      </c>
      <c r="I106" s="177" t="str">
        <f t="shared" si="16"/>
        <v/>
      </c>
      <c r="J106" s="177" t="str">
        <f t="shared" si="16"/>
        <v/>
      </c>
      <c r="K106" s="177" t="str">
        <f t="shared" si="12"/>
        <v/>
      </c>
      <c r="L106" s="177" t="str">
        <f t="shared" si="15"/>
        <v/>
      </c>
      <c r="M106" s="177" t="str">
        <f t="shared" si="15"/>
        <v/>
      </c>
      <c r="N106" s="177" t="str">
        <f t="shared" si="15"/>
        <v/>
      </c>
    </row>
    <row r="107" spans="1:14" x14ac:dyDescent="0.15">
      <c r="A107" s="177" t="str">
        <f t="shared" si="10"/>
        <v/>
      </c>
      <c r="B107" s="177" t="str">
        <f>+IF($E107="","",様式1①!$I$2)</f>
        <v/>
      </c>
      <c r="C107" s="177" t="str">
        <f t="shared" si="13"/>
        <v/>
      </c>
      <c r="D107" s="177" t="str">
        <f t="shared" si="14"/>
        <v/>
      </c>
      <c r="E107" s="177" t="str">
        <f>+Sheet2!E107</f>
        <v/>
      </c>
      <c r="F107" s="177" t="str">
        <f>+Sheet2!F107</f>
        <v/>
      </c>
      <c r="G107" s="177" t="str">
        <f>+Sheet2!G107</f>
        <v/>
      </c>
      <c r="H107" s="177" t="str">
        <f t="shared" si="9"/>
        <v/>
      </c>
      <c r="I107" s="177" t="str">
        <f t="shared" si="16"/>
        <v/>
      </c>
      <c r="J107" s="177" t="str">
        <f t="shared" si="16"/>
        <v/>
      </c>
      <c r="K107" s="177" t="str">
        <f t="shared" si="12"/>
        <v/>
      </c>
      <c r="L107" s="177" t="str">
        <f t="shared" si="15"/>
        <v/>
      </c>
      <c r="M107" s="177" t="str">
        <f t="shared" si="15"/>
        <v/>
      </c>
      <c r="N107" s="177" t="str">
        <f t="shared" si="15"/>
        <v/>
      </c>
    </row>
    <row r="108" spans="1:14" x14ac:dyDescent="0.15">
      <c r="A108" s="177" t="str">
        <f t="shared" si="10"/>
        <v/>
      </c>
      <c r="B108" s="177" t="str">
        <f>+IF($E108="","",様式1①!$I$2)</f>
        <v/>
      </c>
      <c r="C108" s="177" t="str">
        <f t="shared" si="13"/>
        <v/>
      </c>
      <c r="D108" s="177" t="str">
        <f t="shared" si="14"/>
        <v/>
      </c>
      <c r="E108" s="177" t="str">
        <f>+Sheet2!E108</f>
        <v/>
      </c>
      <c r="F108" s="177" t="str">
        <f>+Sheet2!F108</f>
        <v/>
      </c>
      <c r="G108" s="177" t="str">
        <f>+Sheet2!G108</f>
        <v/>
      </c>
      <c r="H108" s="177" t="str">
        <f t="shared" si="9"/>
        <v/>
      </c>
      <c r="I108" s="177" t="str">
        <f t="shared" si="16"/>
        <v/>
      </c>
      <c r="J108" s="177" t="str">
        <f t="shared" si="16"/>
        <v/>
      </c>
      <c r="K108" s="177" t="str">
        <f t="shared" si="12"/>
        <v/>
      </c>
      <c r="L108" s="177" t="str">
        <f t="shared" si="15"/>
        <v/>
      </c>
      <c r="M108" s="177" t="str">
        <f t="shared" si="15"/>
        <v/>
      </c>
      <c r="N108" s="177" t="str">
        <f t="shared" si="15"/>
        <v/>
      </c>
    </row>
    <row r="109" spans="1:14" x14ac:dyDescent="0.15">
      <c r="A109" s="177" t="str">
        <f t="shared" si="10"/>
        <v/>
      </c>
      <c r="B109" s="177" t="str">
        <f>+IF($E109="","",様式1①!$I$2)</f>
        <v/>
      </c>
      <c r="C109" s="177" t="str">
        <f t="shared" si="13"/>
        <v/>
      </c>
      <c r="D109" s="177" t="str">
        <f t="shared" si="14"/>
        <v/>
      </c>
      <c r="E109" s="177" t="str">
        <f>+Sheet2!E109</f>
        <v/>
      </c>
      <c r="F109" s="177" t="str">
        <f>+Sheet2!F109</f>
        <v/>
      </c>
      <c r="G109" s="177" t="str">
        <f>+Sheet2!G109</f>
        <v/>
      </c>
      <c r="H109" s="177" t="str">
        <f t="shared" si="9"/>
        <v/>
      </c>
      <c r="I109" s="177" t="str">
        <f t="shared" si="16"/>
        <v/>
      </c>
      <c r="J109" s="177" t="str">
        <f t="shared" si="16"/>
        <v/>
      </c>
      <c r="K109" s="177" t="str">
        <f t="shared" si="12"/>
        <v/>
      </c>
      <c r="L109" s="177" t="str">
        <f t="shared" si="15"/>
        <v/>
      </c>
      <c r="M109" s="177" t="str">
        <f t="shared" si="15"/>
        <v/>
      </c>
      <c r="N109" s="177" t="str">
        <f t="shared" si="15"/>
        <v/>
      </c>
    </row>
    <row r="110" spans="1:14" x14ac:dyDescent="0.15">
      <c r="A110" s="177" t="str">
        <f t="shared" si="10"/>
        <v/>
      </c>
      <c r="B110" s="177" t="str">
        <f>+IF($E110="","",様式1①!$I$2)</f>
        <v/>
      </c>
      <c r="C110" s="177" t="str">
        <f t="shared" si="13"/>
        <v/>
      </c>
      <c r="D110" s="177" t="str">
        <f t="shared" si="14"/>
        <v/>
      </c>
      <c r="E110" s="177" t="str">
        <f>+Sheet2!E110</f>
        <v/>
      </c>
      <c r="F110" s="177" t="str">
        <f>+Sheet2!F110</f>
        <v/>
      </c>
      <c r="G110" s="177" t="str">
        <f>+Sheet2!G110</f>
        <v/>
      </c>
      <c r="H110" s="177" t="str">
        <f t="shared" si="9"/>
        <v/>
      </c>
      <c r="I110" s="177" t="str">
        <f t="shared" si="16"/>
        <v/>
      </c>
      <c r="J110" s="177" t="str">
        <f t="shared" si="16"/>
        <v/>
      </c>
      <c r="K110" s="177" t="str">
        <f t="shared" si="12"/>
        <v/>
      </c>
      <c r="L110" s="177" t="str">
        <f t="shared" si="15"/>
        <v/>
      </c>
      <c r="M110" s="177" t="str">
        <f t="shared" si="15"/>
        <v/>
      </c>
      <c r="N110" s="177" t="str">
        <f t="shared" si="15"/>
        <v/>
      </c>
    </row>
    <row r="111" spans="1:14" x14ac:dyDescent="0.15">
      <c r="A111" s="177" t="str">
        <f t="shared" si="10"/>
        <v/>
      </c>
      <c r="B111" s="177" t="str">
        <f>+IF($E111="","",様式1①!$I$2)</f>
        <v/>
      </c>
      <c r="C111" s="177" t="str">
        <f t="shared" si="13"/>
        <v/>
      </c>
      <c r="D111" s="177" t="str">
        <f t="shared" si="14"/>
        <v/>
      </c>
      <c r="E111" s="177" t="str">
        <f>+Sheet2!E111</f>
        <v/>
      </c>
      <c r="F111" s="177" t="str">
        <f>+Sheet2!F111</f>
        <v/>
      </c>
      <c r="G111" s="177" t="str">
        <f>+Sheet2!G111</f>
        <v/>
      </c>
      <c r="H111" s="177" t="str">
        <f t="shared" si="9"/>
        <v/>
      </c>
      <c r="I111" s="177" t="str">
        <f t="shared" si="16"/>
        <v/>
      </c>
      <c r="J111" s="177" t="str">
        <f t="shared" si="16"/>
        <v/>
      </c>
      <c r="K111" s="177" t="str">
        <f t="shared" si="12"/>
        <v/>
      </c>
      <c r="L111" s="177" t="str">
        <f t="shared" si="15"/>
        <v/>
      </c>
      <c r="M111" s="177" t="str">
        <f t="shared" si="15"/>
        <v/>
      </c>
      <c r="N111" s="177" t="str">
        <f t="shared" si="15"/>
        <v/>
      </c>
    </row>
    <row r="112" spans="1:14" x14ac:dyDescent="0.15">
      <c r="A112" s="177" t="str">
        <f t="shared" si="10"/>
        <v/>
      </c>
      <c r="B112" s="177" t="str">
        <f>+IF($E112="","",様式1①!$I$2)</f>
        <v/>
      </c>
      <c r="C112" s="177" t="str">
        <f t="shared" si="13"/>
        <v/>
      </c>
      <c r="D112" s="177" t="str">
        <f t="shared" si="14"/>
        <v/>
      </c>
      <c r="E112" s="177" t="str">
        <f>+Sheet2!E112</f>
        <v/>
      </c>
      <c r="F112" s="177" t="str">
        <f>+Sheet2!F112</f>
        <v/>
      </c>
      <c r="G112" s="177" t="str">
        <f>+Sheet2!G112</f>
        <v/>
      </c>
      <c r="H112" s="177" t="str">
        <f t="shared" si="9"/>
        <v/>
      </c>
      <c r="I112" s="177" t="str">
        <f t="shared" si="16"/>
        <v/>
      </c>
      <c r="J112" s="177" t="str">
        <f t="shared" si="16"/>
        <v/>
      </c>
      <c r="K112" s="177" t="str">
        <f t="shared" si="12"/>
        <v/>
      </c>
      <c r="L112" s="177" t="str">
        <f t="shared" si="15"/>
        <v/>
      </c>
      <c r="M112" s="177" t="str">
        <f t="shared" si="15"/>
        <v/>
      </c>
      <c r="N112" s="177" t="str">
        <f t="shared" si="15"/>
        <v/>
      </c>
    </row>
    <row r="113" spans="1:14" x14ac:dyDescent="0.15">
      <c r="A113" s="177" t="str">
        <f t="shared" si="10"/>
        <v/>
      </c>
      <c r="B113" s="177" t="str">
        <f>+IF($E113="","",様式1①!$I$2)</f>
        <v/>
      </c>
      <c r="C113" s="177" t="str">
        <f t="shared" si="13"/>
        <v/>
      </c>
      <c r="D113" s="177" t="str">
        <f t="shared" si="14"/>
        <v/>
      </c>
      <c r="E113" s="177" t="str">
        <f>+Sheet2!E113</f>
        <v/>
      </c>
      <c r="F113" s="177" t="str">
        <f>+Sheet2!F113</f>
        <v/>
      </c>
      <c r="G113" s="177" t="str">
        <f>+Sheet2!G113</f>
        <v/>
      </c>
      <c r="H113" s="177" t="str">
        <f t="shared" si="9"/>
        <v/>
      </c>
      <c r="I113" s="177" t="str">
        <f t="shared" si="16"/>
        <v/>
      </c>
      <c r="J113" s="177" t="str">
        <f t="shared" si="16"/>
        <v/>
      </c>
      <c r="K113" s="177" t="str">
        <f t="shared" si="12"/>
        <v/>
      </c>
      <c r="L113" s="177" t="str">
        <f t="shared" si="15"/>
        <v/>
      </c>
      <c r="M113" s="177" t="str">
        <f t="shared" si="15"/>
        <v/>
      </c>
      <c r="N113" s="177" t="str">
        <f t="shared" si="15"/>
        <v/>
      </c>
    </row>
    <row r="114" spans="1:14" x14ac:dyDescent="0.15">
      <c r="A114" s="177" t="str">
        <f t="shared" si="10"/>
        <v/>
      </c>
      <c r="B114" s="177" t="str">
        <f>+IF($E114="","",様式1①!$I$2)</f>
        <v/>
      </c>
      <c r="C114" s="177" t="str">
        <f t="shared" si="13"/>
        <v/>
      </c>
      <c r="D114" s="177" t="str">
        <f t="shared" si="14"/>
        <v/>
      </c>
      <c r="E114" s="177" t="str">
        <f>+Sheet2!E114</f>
        <v/>
      </c>
      <c r="F114" s="177" t="str">
        <f>+Sheet2!F114</f>
        <v/>
      </c>
      <c r="G114" s="177" t="str">
        <f>+Sheet2!G114</f>
        <v/>
      </c>
      <c r="H114" s="177" t="str">
        <f t="shared" si="9"/>
        <v/>
      </c>
      <c r="I114" s="177" t="str">
        <f t="shared" si="16"/>
        <v/>
      </c>
      <c r="J114" s="177" t="str">
        <f t="shared" si="16"/>
        <v/>
      </c>
      <c r="K114" s="177" t="str">
        <f t="shared" si="12"/>
        <v/>
      </c>
      <c r="L114" s="177" t="str">
        <f t="shared" si="15"/>
        <v/>
      </c>
      <c r="M114" s="177" t="str">
        <f t="shared" si="15"/>
        <v/>
      </c>
      <c r="N114" s="177" t="str">
        <f t="shared" si="15"/>
        <v/>
      </c>
    </row>
    <row r="115" spans="1:14" x14ac:dyDescent="0.15">
      <c r="A115" s="177" t="str">
        <f t="shared" si="10"/>
        <v/>
      </c>
      <c r="B115" s="177" t="str">
        <f>+IF($E115="","",様式1①!$I$2)</f>
        <v/>
      </c>
      <c r="C115" s="177" t="str">
        <f t="shared" si="13"/>
        <v/>
      </c>
      <c r="D115" s="177" t="str">
        <f t="shared" si="14"/>
        <v/>
      </c>
      <c r="E115" s="177" t="str">
        <f>+Sheet2!E115</f>
        <v/>
      </c>
      <c r="F115" s="177" t="str">
        <f>+Sheet2!F115</f>
        <v/>
      </c>
      <c r="G115" s="177" t="str">
        <f>+Sheet2!G115</f>
        <v/>
      </c>
      <c r="H115" s="177" t="str">
        <f t="shared" si="9"/>
        <v/>
      </c>
      <c r="I115" s="177" t="str">
        <f t="shared" si="16"/>
        <v/>
      </c>
      <c r="J115" s="177" t="str">
        <f t="shared" si="16"/>
        <v/>
      </c>
      <c r="K115" s="177" t="str">
        <f t="shared" si="12"/>
        <v/>
      </c>
      <c r="L115" s="177" t="str">
        <f t="shared" si="15"/>
        <v/>
      </c>
      <c r="M115" s="177" t="str">
        <f t="shared" si="15"/>
        <v/>
      </c>
      <c r="N115" s="177" t="str">
        <f t="shared" si="15"/>
        <v/>
      </c>
    </row>
    <row r="116" spans="1:14" x14ac:dyDescent="0.15">
      <c r="A116" s="177" t="str">
        <f t="shared" si="10"/>
        <v/>
      </c>
      <c r="B116" s="177" t="str">
        <f>+IF($E116="","",様式1①!$I$2)</f>
        <v/>
      </c>
      <c r="C116" s="177" t="str">
        <f t="shared" si="13"/>
        <v/>
      </c>
      <c r="D116" s="177" t="str">
        <f t="shared" si="14"/>
        <v/>
      </c>
      <c r="E116" s="177" t="str">
        <f>+Sheet2!E116</f>
        <v/>
      </c>
      <c r="F116" s="177" t="str">
        <f>+Sheet2!F116</f>
        <v/>
      </c>
      <c r="G116" s="177" t="str">
        <f>+Sheet2!G116</f>
        <v/>
      </c>
      <c r="H116" s="177" t="str">
        <f t="shared" si="9"/>
        <v/>
      </c>
      <c r="I116" s="177" t="str">
        <f t="shared" si="16"/>
        <v/>
      </c>
      <c r="J116" s="177" t="str">
        <f t="shared" si="16"/>
        <v/>
      </c>
      <c r="K116" s="177" t="str">
        <f t="shared" si="12"/>
        <v/>
      </c>
      <c r="L116" s="177" t="str">
        <f t="shared" si="15"/>
        <v/>
      </c>
      <c r="M116" s="177" t="str">
        <f t="shared" si="15"/>
        <v/>
      </c>
      <c r="N116" s="177" t="str">
        <f t="shared" si="15"/>
        <v/>
      </c>
    </row>
    <row r="117" spans="1:14" x14ac:dyDescent="0.15">
      <c r="A117" s="177" t="str">
        <f t="shared" si="10"/>
        <v/>
      </c>
      <c r="B117" s="177" t="str">
        <f>+IF($E117="","",様式1①!$I$2)</f>
        <v/>
      </c>
      <c r="C117" s="177" t="str">
        <f t="shared" si="13"/>
        <v/>
      </c>
      <c r="D117" s="177" t="str">
        <f t="shared" si="14"/>
        <v/>
      </c>
      <c r="E117" s="177" t="str">
        <f>+Sheet2!E117</f>
        <v/>
      </c>
      <c r="F117" s="177" t="str">
        <f>+Sheet2!F117</f>
        <v/>
      </c>
      <c r="G117" s="177" t="str">
        <f>+Sheet2!G117</f>
        <v/>
      </c>
      <c r="H117" s="177" t="str">
        <f t="shared" si="9"/>
        <v/>
      </c>
      <c r="I117" s="177" t="str">
        <f t="shared" si="16"/>
        <v/>
      </c>
      <c r="J117" s="177" t="str">
        <f t="shared" si="16"/>
        <v/>
      </c>
      <c r="K117" s="177" t="str">
        <f t="shared" si="12"/>
        <v/>
      </c>
      <c r="L117" s="177" t="str">
        <f t="shared" si="15"/>
        <v/>
      </c>
      <c r="M117" s="177" t="str">
        <f t="shared" si="15"/>
        <v/>
      </c>
      <c r="N117" s="177" t="str">
        <f t="shared" si="15"/>
        <v/>
      </c>
    </row>
    <row r="118" spans="1:14" x14ac:dyDescent="0.15">
      <c r="A118" s="177" t="str">
        <f t="shared" si="10"/>
        <v/>
      </c>
      <c r="B118" s="177" t="str">
        <f>+IF($E118="","",様式1①!$I$2)</f>
        <v/>
      </c>
      <c r="C118" s="177" t="str">
        <f t="shared" si="13"/>
        <v/>
      </c>
      <c r="D118" s="177" t="str">
        <f t="shared" si="14"/>
        <v/>
      </c>
      <c r="E118" s="177" t="str">
        <f>+Sheet2!E118</f>
        <v/>
      </c>
      <c r="F118" s="177" t="str">
        <f>+Sheet2!F118</f>
        <v/>
      </c>
      <c r="G118" s="177" t="str">
        <f>+Sheet2!G118</f>
        <v/>
      </c>
      <c r="H118" s="177" t="str">
        <f t="shared" si="9"/>
        <v/>
      </c>
      <c r="I118" s="177" t="str">
        <f t="shared" si="16"/>
        <v/>
      </c>
      <c r="J118" s="177" t="str">
        <f t="shared" si="16"/>
        <v/>
      </c>
      <c r="K118" s="177" t="str">
        <f t="shared" si="12"/>
        <v/>
      </c>
      <c r="L118" s="177" t="str">
        <f t="shared" si="15"/>
        <v/>
      </c>
      <c r="M118" s="177" t="str">
        <f t="shared" si="15"/>
        <v/>
      </c>
      <c r="N118" s="177" t="str">
        <f t="shared" si="15"/>
        <v/>
      </c>
    </row>
    <row r="119" spans="1:14" x14ac:dyDescent="0.15">
      <c r="A119" s="177" t="str">
        <f t="shared" si="10"/>
        <v/>
      </c>
      <c r="B119" s="177" t="str">
        <f>+IF($E119="","",様式1①!$I$2)</f>
        <v/>
      </c>
      <c r="C119" s="177" t="str">
        <f t="shared" si="13"/>
        <v/>
      </c>
      <c r="D119" s="177" t="str">
        <f t="shared" si="14"/>
        <v/>
      </c>
      <c r="E119" s="177" t="str">
        <f>+Sheet2!E119</f>
        <v/>
      </c>
      <c r="F119" s="177" t="str">
        <f>+Sheet2!F119</f>
        <v/>
      </c>
      <c r="G119" s="177" t="str">
        <f>+Sheet2!G119</f>
        <v/>
      </c>
      <c r="H119" s="177" t="str">
        <f t="shared" si="9"/>
        <v/>
      </c>
      <c r="I119" s="177" t="str">
        <f t="shared" si="16"/>
        <v/>
      </c>
      <c r="J119" s="177" t="str">
        <f t="shared" si="16"/>
        <v/>
      </c>
      <c r="K119" s="177" t="str">
        <f t="shared" si="12"/>
        <v/>
      </c>
      <c r="L119" s="177" t="str">
        <f t="shared" si="15"/>
        <v/>
      </c>
      <c r="M119" s="177" t="str">
        <f t="shared" si="15"/>
        <v/>
      </c>
      <c r="N119" s="177" t="str">
        <f t="shared" si="15"/>
        <v/>
      </c>
    </row>
    <row r="120" spans="1:14" x14ac:dyDescent="0.15">
      <c r="A120" s="177" t="str">
        <f t="shared" si="10"/>
        <v/>
      </c>
      <c r="B120" s="177" t="str">
        <f>+IF($E120="","",様式1①!$I$2)</f>
        <v/>
      </c>
      <c r="C120" s="177" t="str">
        <f t="shared" si="13"/>
        <v/>
      </c>
      <c r="D120" s="177" t="str">
        <f t="shared" si="14"/>
        <v/>
      </c>
      <c r="E120" s="177" t="str">
        <f>+Sheet2!E120</f>
        <v/>
      </c>
      <c r="F120" s="177" t="str">
        <f>+Sheet2!F120</f>
        <v/>
      </c>
      <c r="G120" s="177" t="str">
        <f>+Sheet2!G120</f>
        <v/>
      </c>
      <c r="H120" s="177" t="str">
        <f t="shared" si="9"/>
        <v/>
      </c>
      <c r="I120" s="177" t="str">
        <f t="shared" si="16"/>
        <v/>
      </c>
      <c r="J120" s="177" t="str">
        <f t="shared" si="16"/>
        <v/>
      </c>
      <c r="K120" s="177" t="str">
        <f t="shared" si="12"/>
        <v/>
      </c>
      <c r="L120" s="177" t="str">
        <f t="shared" si="15"/>
        <v/>
      </c>
      <c r="M120" s="177" t="str">
        <f t="shared" si="15"/>
        <v/>
      </c>
      <c r="N120" s="177" t="str">
        <f t="shared" si="15"/>
        <v/>
      </c>
    </row>
    <row r="121" spans="1:14" x14ac:dyDescent="0.15">
      <c r="A121" s="177" t="str">
        <f t="shared" si="10"/>
        <v/>
      </c>
      <c r="B121" s="177" t="str">
        <f>+IF($E121="","",様式1①!$I$2)</f>
        <v/>
      </c>
      <c r="C121" s="177" t="str">
        <f t="shared" si="13"/>
        <v/>
      </c>
      <c r="D121" s="177" t="str">
        <f t="shared" si="14"/>
        <v/>
      </c>
      <c r="E121" s="177" t="str">
        <f>+Sheet2!E121</f>
        <v/>
      </c>
      <c r="F121" s="177" t="str">
        <f>+Sheet2!F121</f>
        <v/>
      </c>
      <c r="G121" s="177" t="str">
        <f>+Sheet2!G121</f>
        <v/>
      </c>
      <c r="H121" s="177" t="str">
        <f t="shared" ref="H121:H184" si="17">+IF(E121="","",1)</f>
        <v/>
      </c>
      <c r="I121" s="177" t="str">
        <f t="shared" si="16"/>
        <v/>
      </c>
      <c r="J121" s="177" t="str">
        <f t="shared" si="16"/>
        <v/>
      </c>
      <c r="K121" s="177" t="str">
        <f t="shared" si="12"/>
        <v/>
      </c>
      <c r="L121" s="177" t="str">
        <f t="shared" si="15"/>
        <v/>
      </c>
      <c r="M121" s="177" t="str">
        <f t="shared" si="15"/>
        <v/>
      </c>
      <c r="N121" s="177" t="str">
        <f t="shared" si="15"/>
        <v/>
      </c>
    </row>
    <row r="122" spans="1:14" x14ac:dyDescent="0.15">
      <c r="A122" s="177" t="str">
        <f t="shared" si="10"/>
        <v/>
      </c>
      <c r="B122" s="177" t="str">
        <f>+IF($E122="","",様式1①!$I$2)</f>
        <v/>
      </c>
      <c r="C122" s="177" t="str">
        <f t="shared" si="13"/>
        <v/>
      </c>
      <c r="D122" s="177" t="str">
        <f t="shared" si="14"/>
        <v/>
      </c>
      <c r="E122" s="177" t="str">
        <f>+Sheet2!E122</f>
        <v/>
      </c>
      <c r="F122" s="177" t="str">
        <f>+Sheet2!F122</f>
        <v/>
      </c>
      <c r="G122" s="177" t="str">
        <f>+Sheet2!G122</f>
        <v/>
      </c>
      <c r="H122" s="177" t="str">
        <f t="shared" si="17"/>
        <v/>
      </c>
      <c r="I122" s="177" t="str">
        <f t="shared" si="16"/>
        <v/>
      </c>
      <c r="J122" s="177" t="str">
        <f t="shared" si="16"/>
        <v/>
      </c>
      <c r="K122" s="177" t="str">
        <f t="shared" si="12"/>
        <v/>
      </c>
      <c r="L122" s="177" t="str">
        <f t="shared" si="15"/>
        <v/>
      </c>
      <c r="M122" s="177" t="str">
        <f t="shared" si="15"/>
        <v/>
      </c>
      <c r="N122" s="177" t="str">
        <f t="shared" si="15"/>
        <v/>
      </c>
    </row>
    <row r="123" spans="1:14" x14ac:dyDescent="0.15">
      <c r="A123" s="177" t="str">
        <f t="shared" si="10"/>
        <v/>
      </c>
      <c r="B123" s="177" t="str">
        <f>+IF($E123="","",様式1①!$I$2)</f>
        <v/>
      </c>
      <c r="C123" s="177" t="str">
        <f t="shared" si="13"/>
        <v/>
      </c>
      <c r="D123" s="177" t="str">
        <f t="shared" si="14"/>
        <v/>
      </c>
      <c r="E123" s="177" t="str">
        <f>+Sheet2!E123</f>
        <v/>
      </c>
      <c r="F123" s="177" t="str">
        <f>+Sheet2!F123</f>
        <v/>
      </c>
      <c r="G123" s="177" t="str">
        <f>+Sheet2!G123</f>
        <v/>
      </c>
      <c r="H123" s="177" t="str">
        <f t="shared" si="17"/>
        <v/>
      </c>
      <c r="I123" s="177" t="str">
        <f t="shared" si="16"/>
        <v/>
      </c>
      <c r="J123" s="177" t="str">
        <f t="shared" si="16"/>
        <v/>
      </c>
      <c r="K123" s="177" t="str">
        <f t="shared" si="12"/>
        <v/>
      </c>
      <c r="L123" s="177" t="str">
        <f t="shared" si="15"/>
        <v/>
      </c>
      <c r="M123" s="177" t="str">
        <f t="shared" si="15"/>
        <v/>
      </c>
      <c r="N123" s="177" t="str">
        <f t="shared" si="15"/>
        <v/>
      </c>
    </row>
    <row r="124" spans="1:14" x14ac:dyDescent="0.15">
      <c r="A124" s="177" t="str">
        <f t="shared" si="10"/>
        <v/>
      </c>
      <c r="B124" s="177" t="str">
        <f>+IF($E124="","",様式1①!$I$2)</f>
        <v/>
      </c>
      <c r="C124" s="177" t="str">
        <f t="shared" si="13"/>
        <v/>
      </c>
      <c r="D124" s="177" t="str">
        <f t="shared" si="14"/>
        <v/>
      </c>
      <c r="E124" s="177" t="str">
        <f>+Sheet2!E124</f>
        <v/>
      </c>
      <c r="F124" s="177" t="str">
        <f>+Sheet2!F124</f>
        <v/>
      </c>
      <c r="G124" s="177" t="str">
        <f>+Sheet2!G124</f>
        <v/>
      </c>
      <c r="H124" s="177" t="str">
        <f t="shared" si="17"/>
        <v/>
      </c>
      <c r="I124" s="177" t="str">
        <f t="shared" si="16"/>
        <v/>
      </c>
      <c r="J124" s="177" t="str">
        <f t="shared" si="16"/>
        <v/>
      </c>
      <c r="K124" s="177" t="str">
        <f t="shared" si="12"/>
        <v/>
      </c>
      <c r="L124" s="177" t="str">
        <f t="shared" si="15"/>
        <v/>
      </c>
      <c r="M124" s="177" t="str">
        <f t="shared" si="15"/>
        <v/>
      </c>
      <c r="N124" s="177" t="str">
        <f t="shared" si="15"/>
        <v/>
      </c>
    </row>
    <row r="125" spans="1:14" x14ac:dyDescent="0.15">
      <c r="A125" s="177" t="str">
        <f t="shared" si="10"/>
        <v/>
      </c>
      <c r="B125" s="177" t="str">
        <f>+IF($E125="","",様式1①!$I$2)</f>
        <v/>
      </c>
      <c r="C125" s="177" t="str">
        <f t="shared" si="13"/>
        <v/>
      </c>
      <c r="D125" s="177" t="str">
        <f t="shared" si="14"/>
        <v/>
      </c>
      <c r="E125" s="177" t="str">
        <f>+Sheet2!E125</f>
        <v/>
      </c>
      <c r="F125" s="177" t="str">
        <f>+Sheet2!F125</f>
        <v/>
      </c>
      <c r="G125" s="177" t="str">
        <f>+Sheet2!G125</f>
        <v/>
      </c>
      <c r="H125" s="177" t="str">
        <f t="shared" si="17"/>
        <v/>
      </c>
      <c r="I125" s="177" t="str">
        <f t="shared" si="16"/>
        <v/>
      </c>
      <c r="J125" s="177" t="str">
        <f t="shared" si="16"/>
        <v/>
      </c>
      <c r="K125" s="177" t="str">
        <f t="shared" si="12"/>
        <v/>
      </c>
      <c r="L125" s="177" t="str">
        <f t="shared" si="15"/>
        <v/>
      </c>
      <c r="M125" s="177" t="str">
        <f t="shared" si="15"/>
        <v/>
      </c>
      <c r="N125" s="177" t="str">
        <f t="shared" si="15"/>
        <v/>
      </c>
    </row>
    <row r="126" spans="1:14" x14ac:dyDescent="0.15">
      <c r="A126" s="177" t="str">
        <f t="shared" si="10"/>
        <v/>
      </c>
      <c r="B126" s="177" t="str">
        <f>+IF($E126="","",様式1①!$I$2)</f>
        <v/>
      </c>
      <c r="C126" s="177" t="str">
        <f t="shared" si="13"/>
        <v/>
      </c>
      <c r="D126" s="177" t="str">
        <f t="shared" si="14"/>
        <v/>
      </c>
      <c r="E126" s="177" t="str">
        <f>+Sheet2!E126</f>
        <v/>
      </c>
      <c r="F126" s="177" t="str">
        <f>+Sheet2!F126</f>
        <v/>
      </c>
      <c r="G126" s="177" t="str">
        <f>+Sheet2!G126</f>
        <v/>
      </c>
      <c r="H126" s="177" t="str">
        <f t="shared" si="17"/>
        <v/>
      </c>
      <c r="I126" s="177" t="str">
        <f t="shared" si="16"/>
        <v/>
      </c>
      <c r="J126" s="177" t="str">
        <f t="shared" si="16"/>
        <v/>
      </c>
      <c r="K126" s="177" t="str">
        <f t="shared" si="12"/>
        <v/>
      </c>
      <c r="L126" s="177" t="str">
        <f t="shared" si="15"/>
        <v/>
      </c>
      <c r="M126" s="177" t="str">
        <f t="shared" si="15"/>
        <v/>
      </c>
      <c r="N126" s="177" t="str">
        <f t="shared" si="15"/>
        <v/>
      </c>
    </row>
    <row r="127" spans="1:14" x14ac:dyDescent="0.15">
      <c r="A127" s="177" t="str">
        <f t="shared" si="10"/>
        <v/>
      </c>
      <c r="B127" s="177" t="str">
        <f>+IF($E127="","",様式1①!$I$2)</f>
        <v/>
      </c>
      <c r="C127" s="177" t="str">
        <f t="shared" si="13"/>
        <v/>
      </c>
      <c r="D127" s="177" t="str">
        <f t="shared" si="14"/>
        <v/>
      </c>
      <c r="E127" s="177" t="str">
        <f>+Sheet2!E127</f>
        <v/>
      </c>
      <c r="F127" s="177" t="str">
        <f>+Sheet2!F127</f>
        <v/>
      </c>
      <c r="G127" s="177" t="str">
        <f>+Sheet2!G127</f>
        <v/>
      </c>
      <c r="H127" s="177" t="str">
        <f t="shared" si="17"/>
        <v/>
      </c>
      <c r="I127" s="177" t="str">
        <f t="shared" si="16"/>
        <v/>
      </c>
      <c r="J127" s="177" t="str">
        <f t="shared" si="16"/>
        <v/>
      </c>
      <c r="K127" s="177" t="str">
        <f t="shared" si="12"/>
        <v/>
      </c>
      <c r="L127" s="177" t="str">
        <f t="shared" si="15"/>
        <v/>
      </c>
      <c r="M127" s="177" t="str">
        <f t="shared" si="15"/>
        <v/>
      </c>
      <c r="N127" s="177" t="str">
        <f t="shared" si="15"/>
        <v/>
      </c>
    </row>
    <row r="128" spans="1:14" x14ac:dyDescent="0.15">
      <c r="A128" s="177" t="str">
        <f t="shared" si="10"/>
        <v/>
      </c>
      <c r="B128" s="177" t="str">
        <f>+IF($E128="","",様式1①!$I$2)</f>
        <v/>
      </c>
      <c r="C128" s="177" t="str">
        <f t="shared" si="13"/>
        <v/>
      </c>
      <c r="D128" s="177" t="str">
        <f t="shared" si="14"/>
        <v/>
      </c>
      <c r="E128" s="177" t="str">
        <f>+Sheet2!E128</f>
        <v/>
      </c>
      <c r="F128" s="177" t="str">
        <f>+Sheet2!F128</f>
        <v/>
      </c>
      <c r="G128" s="177" t="str">
        <f>+Sheet2!G128</f>
        <v/>
      </c>
      <c r="H128" s="177" t="str">
        <f t="shared" si="17"/>
        <v/>
      </c>
      <c r="I128" s="177" t="str">
        <f t="shared" si="16"/>
        <v/>
      </c>
      <c r="J128" s="177" t="str">
        <f t="shared" si="16"/>
        <v/>
      </c>
      <c r="K128" s="177" t="str">
        <f t="shared" si="12"/>
        <v/>
      </c>
      <c r="L128" s="177" t="str">
        <f t="shared" si="15"/>
        <v/>
      </c>
      <c r="M128" s="177" t="str">
        <f t="shared" si="15"/>
        <v/>
      </c>
      <c r="N128" s="177" t="str">
        <f t="shared" si="15"/>
        <v/>
      </c>
    </row>
    <row r="129" spans="1:14" x14ac:dyDescent="0.15">
      <c r="A129" s="177" t="str">
        <f t="shared" si="10"/>
        <v/>
      </c>
      <c r="B129" s="177" t="str">
        <f>+IF($E129="","",様式1①!$I$2)</f>
        <v/>
      </c>
      <c r="C129" s="177" t="str">
        <f t="shared" si="13"/>
        <v/>
      </c>
      <c r="D129" s="177" t="str">
        <f t="shared" si="14"/>
        <v/>
      </c>
      <c r="E129" s="177" t="str">
        <f>+Sheet2!E129</f>
        <v/>
      </c>
      <c r="F129" s="177" t="str">
        <f>+Sheet2!F129</f>
        <v/>
      </c>
      <c r="G129" s="177" t="str">
        <f>+Sheet2!G129</f>
        <v/>
      </c>
      <c r="H129" s="177" t="str">
        <f t="shared" si="17"/>
        <v/>
      </c>
      <c r="I129" s="177" t="str">
        <f t="shared" si="16"/>
        <v/>
      </c>
      <c r="J129" s="177" t="str">
        <f t="shared" si="16"/>
        <v/>
      </c>
      <c r="K129" s="177" t="str">
        <f t="shared" si="12"/>
        <v/>
      </c>
      <c r="L129" s="177" t="str">
        <f t="shared" si="15"/>
        <v/>
      </c>
      <c r="M129" s="177" t="str">
        <f t="shared" si="15"/>
        <v/>
      </c>
      <c r="N129" s="177" t="str">
        <f t="shared" si="15"/>
        <v/>
      </c>
    </row>
    <row r="130" spans="1:14" x14ac:dyDescent="0.15">
      <c r="A130" s="177" t="str">
        <f t="shared" si="10"/>
        <v/>
      </c>
      <c r="B130" s="177" t="str">
        <f>+IF($E130="","",様式1①!$I$2)</f>
        <v/>
      </c>
      <c r="C130" s="177" t="str">
        <f t="shared" si="13"/>
        <v/>
      </c>
      <c r="D130" s="177" t="str">
        <f t="shared" si="14"/>
        <v/>
      </c>
      <c r="E130" s="177" t="str">
        <f>+Sheet2!E130</f>
        <v/>
      </c>
      <c r="F130" s="177" t="str">
        <f>+Sheet2!F130</f>
        <v/>
      </c>
      <c r="G130" s="177" t="str">
        <f>+Sheet2!G130</f>
        <v/>
      </c>
      <c r="H130" s="177" t="str">
        <f t="shared" si="17"/>
        <v/>
      </c>
      <c r="I130" s="177" t="str">
        <f t="shared" si="16"/>
        <v/>
      </c>
      <c r="J130" s="177" t="str">
        <f t="shared" si="16"/>
        <v/>
      </c>
      <c r="K130" s="177" t="str">
        <f t="shared" si="12"/>
        <v/>
      </c>
      <c r="L130" s="177" t="str">
        <f t="shared" si="15"/>
        <v/>
      </c>
      <c r="M130" s="177" t="str">
        <f t="shared" si="15"/>
        <v/>
      </c>
      <c r="N130" s="177" t="str">
        <f t="shared" si="15"/>
        <v/>
      </c>
    </row>
    <row r="131" spans="1:14" x14ac:dyDescent="0.15">
      <c r="A131" s="177" t="str">
        <f t="shared" ref="A131:A194" si="18">+IF($E131="","",3)</f>
        <v/>
      </c>
      <c r="B131" s="177" t="str">
        <f>+IF($E131="","",様式1①!$I$2)</f>
        <v/>
      </c>
      <c r="C131" s="177" t="str">
        <f t="shared" si="13"/>
        <v/>
      </c>
      <c r="D131" s="177" t="str">
        <f t="shared" si="14"/>
        <v/>
      </c>
      <c r="E131" s="177" t="str">
        <f>+Sheet2!E131</f>
        <v/>
      </c>
      <c r="F131" s="177" t="str">
        <f>+Sheet2!F131</f>
        <v/>
      </c>
      <c r="G131" s="177" t="str">
        <f>+Sheet2!G131</f>
        <v/>
      </c>
      <c r="H131" s="177" t="str">
        <f t="shared" si="17"/>
        <v/>
      </c>
      <c r="I131" s="177" t="str">
        <f t="shared" si="16"/>
        <v/>
      </c>
      <c r="J131" s="177" t="str">
        <f t="shared" si="16"/>
        <v/>
      </c>
      <c r="K131" s="177" t="str">
        <f t="shared" ref="K131:K194" si="19">+IF($E131="","",1)</f>
        <v/>
      </c>
      <c r="L131" s="177" t="str">
        <f t="shared" si="15"/>
        <v/>
      </c>
      <c r="M131" s="177" t="str">
        <f t="shared" si="15"/>
        <v/>
      </c>
      <c r="N131" s="177" t="str">
        <f t="shared" si="15"/>
        <v/>
      </c>
    </row>
    <row r="132" spans="1:14" x14ac:dyDescent="0.15">
      <c r="A132" s="177" t="str">
        <f t="shared" si="18"/>
        <v/>
      </c>
      <c r="B132" s="177" t="str">
        <f>+IF($E132="","",様式1①!$I$2)</f>
        <v/>
      </c>
      <c r="C132" s="177" t="str">
        <f t="shared" si="13"/>
        <v/>
      </c>
      <c r="D132" s="177" t="str">
        <f t="shared" si="14"/>
        <v/>
      </c>
      <c r="E132" s="177" t="str">
        <f>+Sheet2!E132</f>
        <v/>
      </c>
      <c r="F132" s="177" t="str">
        <f>+Sheet2!F132</f>
        <v/>
      </c>
      <c r="G132" s="177" t="str">
        <f>+Sheet2!G132</f>
        <v/>
      </c>
      <c r="H132" s="177" t="str">
        <f t="shared" si="17"/>
        <v/>
      </c>
      <c r="I132" s="177" t="str">
        <f t="shared" si="16"/>
        <v/>
      </c>
      <c r="J132" s="177" t="str">
        <f t="shared" si="16"/>
        <v/>
      </c>
      <c r="K132" s="177" t="str">
        <f t="shared" si="19"/>
        <v/>
      </c>
      <c r="L132" s="177" t="str">
        <f t="shared" si="15"/>
        <v/>
      </c>
      <c r="M132" s="177" t="str">
        <f t="shared" si="15"/>
        <v/>
      </c>
      <c r="N132" s="177" t="str">
        <f t="shared" si="15"/>
        <v/>
      </c>
    </row>
    <row r="133" spans="1:14" x14ac:dyDescent="0.15">
      <c r="A133" s="177" t="str">
        <f t="shared" si="18"/>
        <v/>
      </c>
      <c r="B133" s="177" t="str">
        <f>+IF($E133="","",様式1①!$I$2)</f>
        <v/>
      </c>
      <c r="C133" s="177" t="str">
        <f t="shared" ref="C133:C196" si="20">+IF($E133="","",C132+1)</f>
        <v/>
      </c>
      <c r="D133" s="177" t="str">
        <f t="shared" si="14"/>
        <v/>
      </c>
      <c r="E133" s="177" t="str">
        <f>+Sheet2!E133</f>
        <v/>
      </c>
      <c r="F133" s="177" t="str">
        <f>+Sheet2!F133</f>
        <v/>
      </c>
      <c r="G133" s="177" t="str">
        <f>+Sheet2!G133</f>
        <v/>
      </c>
      <c r="H133" s="177" t="str">
        <f t="shared" si="17"/>
        <v/>
      </c>
      <c r="I133" s="177" t="str">
        <f t="shared" si="16"/>
        <v/>
      </c>
      <c r="J133" s="177" t="str">
        <f t="shared" si="16"/>
        <v/>
      </c>
      <c r="K133" s="177" t="str">
        <f t="shared" si="19"/>
        <v/>
      </c>
      <c r="L133" s="177" t="str">
        <f t="shared" si="15"/>
        <v/>
      </c>
      <c r="M133" s="177" t="str">
        <f t="shared" si="15"/>
        <v/>
      </c>
      <c r="N133" s="177" t="str">
        <f t="shared" si="15"/>
        <v/>
      </c>
    </row>
    <row r="134" spans="1:14" x14ac:dyDescent="0.15">
      <c r="A134" s="177" t="str">
        <f t="shared" si="18"/>
        <v/>
      </c>
      <c r="B134" s="177" t="str">
        <f>+IF($E134="","",様式1①!$I$2)</f>
        <v/>
      </c>
      <c r="C134" s="177" t="str">
        <f t="shared" si="20"/>
        <v/>
      </c>
      <c r="D134" s="177" t="str">
        <f t="shared" si="14"/>
        <v/>
      </c>
      <c r="E134" s="177" t="str">
        <f>+Sheet2!E134</f>
        <v/>
      </c>
      <c r="F134" s="177" t="str">
        <f>+Sheet2!F134</f>
        <v/>
      </c>
      <c r="G134" s="177" t="str">
        <f>+Sheet2!G134</f>
        <v/>
      </c>
      <c r="H134" s="177" t="str">
        <f t="shared" si="17"/>
        <v/>
      </c>
      <c r="I134" s="177" t="str">
        <f t="shared" si="16"/>
        <v/>
      </c>
      <c r="J134" s="177" t="str">
        <f t="shared" si="16"/>
        <v/>
      </c>
      <c r="K134" s="177" t="str">
        <f t="shared" si="19"/>
        <v/>
      </c>
      <c r="L134" s="177" t="str">
        <f t="shared" si="15"/>
        <v/>
      </c>
      <c r="M134" s="177" t="str">
        <f t="shared" si="15"/>
        <v/>
      </c>
      <c r="N134" s="177" t="str">
        <f t="shared" si="15"/>
        <v/>
      </c>
    </row>
    <row r="135" spans="1:14" x14ac:dyDescent="0.15">
      <c r="A135" s="177" t="str">
        <f t="shared" si="18"/>
        <v/>
      </c>
      <c r="B135" s="177" t="str">
        <f>+IF($E135="","",様式1①!$I$2)</f>
        <v/>
      </c>
      <c r="C135" s="177" t="str">
        <f t="shared" si="20"/>
        <v/>
      </c>
      <c r="D135" s="177" t="str">
        <f t="shared" ref="D135:D159" si="21">+IF($E135="","",A135)</f>
        <v/>
      </c>
      <c r="E135" s="177" t="str">
        <f>+Sheet2!E135</f>
        <v/>
      </c>
      <c r="F135" s="177" t="str">
        <f>+Sheet2!F135</f>
        <v/>
      </c>
      <c r="G135" s="177" t="str">
        <f>+Sheet2!G135</f>
        <v/>
      </c>
      <c r="H135" s="177" t="str">
        <f t="shared" si="17"/>
        <v/>
      </c>
      <c r="I135" s="177" t="str">
        <f t="shared" si="16"/>
        <v/>
      </c>
      <c r="J135" s="177" t="str">
        <f t="shared" si="16"/>
        <v/>
      </c>
      <c r="K135" s="177" t="str">
        <f t="shared" si="19"/>
        <v/>
      </c>
      <c r="L135" s="177" t="str">
        <f t="shared" si="15"/>
        <v/>
      </c>
      <c r="M135" s="177" t="str">
        <f t="shared" si="15"/>
        <v/>
      </c>
      <c r="N135" s="177" t="str">
        <f t="shared" si="15"/>
        <v/>
      </c>
    </row>
    <row r="136" spans="1:14" x14ac:dyDescent="0.15">
      <c r="A136" s="177" t="str">
        <f t="shared" si="18"/>
        <v/>
      </c>
      <c r="B136" s="177" t="str">
        <f>+IF($E136="","",様式1①!$I$2)</f>
        <v/>
      </c>
      <c r="C136" s="177" t="str">
        <f t="shared" si="20"/>
        <v/>
      </c>
      <c r="D136" s="177" t="str">
        <f t="shared" si="21"/>
        <v/>
      </c>
      <c r="E136" s="177" t="str">
        <f>+Sheet2!E136</f>
        <v/>
      </c>
      <c r="F136" s="177" t="str">
        <f>+Sheet2!F136</f>
        <v/>
      </c>
      <c r="G136" s="177" t="str">
        <f>+Sheet2!G136</f>
        <v/>
      </c>
      <c r="H136" s="177" t="str">
        <f t="shared" si="17"/>
        <v/>
      </c>
      <c r="I136" s="177" t="str">
        <f t="shared" si="16"/>
        <v/>
      </c>
      <c r="J136" s="177" t="str">
        <f t="shared" si="16"/>
        <v/>
      </c>
      <c r="K136" s="177" t="str">
        <f t="shared" si="19"/>
        <v/>
      </c>
      <c r="L136" s="177" t="str">
        <f t="shared" si="15"/>
        <v/>
      </c>
      <c r="M136" s="177" t="str">
        <f t="shared" si="15"/>
        <v/>
      </c>
      <c r="N136" s="177" t="str">
        <f t="shared" si="15"/>
        <v/>
      </c>
    </row>
    <row r="137" spans="1:14" x14ac:dyDescent="0.15">
      <c r="A137" s="177" t="str">
        <f t="shared" si="18"/>
        <v/>
      </c>
      <c r="B137" s="177" t="str">
        <f>+IF($E137="","",様式1①!$I$2)</f>
        <v/>
      </c>
      <c r="C137" s="177" t="str">
        <f t="shared" si="20"/>
        <v/>
      </c>
      <c r="D137" s="177" t="str">
        <f t="shared" si="21"/>
        <v/>
      </c>
      <c r="E137" s="177" t="str">
        <f>+Sheet2!E137</f>
        <v/>
      </c>
      <c r="F137" s="177" t="str">
        <f>+Sheet2!F137</f>
        <v/>
      </c>
      <c r="G137" s="177" t="str">
        <f>+Sheet2!G137</f>
        <v/>
      </c>
      <c r="H137" s="177" t="str">
        <f t="shared" si="17"/>
        <v/>
      </c>
      <c r="I137" s="177" t="str">
        <f t="shared" si="16"/>
        <v/>
      </c>
      <c r="J137" s="177" t="str">
        <f t="shared" si="16"/>
        <v/>
      </c>
      <c r="K137" s="177" t="str">
        <f t="shared" si="19"/>
        <v/>
      </c>
      <c r="L137" s="177" t="str">
        <f t="shared" si="15"/>
        <v/>
      </c>
      <c r="M137" s="177" t="str">
        <f t="shared" si="15"/>
        <v/>
      </c>
      <c r="N137" s="177" t="str">
        <f t="shared" si="15"/>
        <v/>
      </c>
    </row>
    <row r="138" spans="1:14" x14ac:dyDescent="0.15">
      <c r="A138" s="177" t="str">
        <f t="shared" si="18"/>
        <v/>
      </c>
      <c r="B138" s="177" t="str">
        <f>+IF($E138="","",様式1①!$I$2)</f>
        <v/>
      </c>
      <c r="C138" s="177" t="str">
        <f t="shared" si="20"/>
        <v/>
      </c>
      <c r="D138" s="177" t="str">
        <f t="shared" si="21"/>
        <v/>
      </c>
      <c r="E138" s="177" t="str">
        <f>+Sheet2!E138</f>
        <v/>
      </c>
      <c r="F138" s="177" t="str">
        <f>+Sheet2!F138</f>
        <v/>
      </c>
      <c r="G138" s="177" t="str">
        <f>+Sheet2!G138</f>
        <v/>
      </c>
      <c r="H138" s="177" t="str">
        <f t="shared" si="17"/>
        <v/>
      </c>
      <c r="I138" s="177" t="str">
        <f t="shared" si="16"/>
        <v/>
      </c>
      <c r="J138" s="177" t="str">
        <f t="shared" si="16"/>
        <v/>
      </c>
      <c r="K138" s="177" t="str">
        <f t="shared" si="19"/>
        <v/>
      </c>
      <c r="L138" s="177" t="str">
        <f t="shared" ref="L138:N157" si="22">+IF($E138="","",0)</f>
        <v/>
      </c>
      <c r="M138" s="177" t="str">
        <f t="shared" si="22"/>
        <v/>
      </c>
      <c r="N138" s="177" t="str">
        <f t="shared" si="22"/>
        <v/>
      </c>
    </row>
    <row r="139" spans="1:14" x14ac:dyDescent="0.15">
      <c r="A139" s="177" t="str">
        <f t="shared" si="18"/>
        <v/>
      </c>
      <c r="B139" s="177" t="str">
        <f>+IF($E139="","",様式1①!$I$2)</f>
        <v/>
      </c>
      <c r="C139" s="177" t="str">
        <f t="shared" si="20"/>
        <v/>
      </c>
      <c r="D139" s="177" t="str">
        <f t="shared" si="21"/>
        <v/>
      </c>
      <c r="E139" s="177" t="str">
        <f>+Sheet2!E139</f>
        <v/>
      </c>
      <c r="F139" s="177" t="str">
        <f>+Sheet2!F139</f>
        <v/>
      </c>
      <c r="G139" s="177" t="str">
        <f>+Sheet2!G139</f>
        <v/>
      </c>
      <c r="H139" s="177" t="str">
        <f t="shared" si="17"/>
        <v/>
      </c>
      <c r="I139" s="177" t="str">
        <f t="shared" si="16"/>
        <v/>
      </c>
      <c r="J139" s="177" t="str">
        <f t="shared" si="16"/>
        <v/>
      </c>
      <c r="K139" s="177" t="str">
        <f t="shared" si="19"/>
        <v/>
      </c>
      <c r="L139" s="177" t="str">
        <f t="shared" si="22"/>
        <v/>
      </c>
      <c r="M139" s="177" t="str">
        <f t="shared" si="22"/>
        <v/>
      </c>
      <c r="N139" s="177" t="str">
        <f t="shared" si="22"/>
        <v/>
      </c>
    </row>
    <row r="140" spans="1:14" x14ac:dyDescent="0.15">
      <c r="A140" s="177" t="str">
        <f t="shared" si="18"/>
        <v/>
      </c>
      <c r="B140" s="177" t="str">
        <f>+IF($E140="","",様式1①!$I$2)</f>
        <v/>
      </c>
      <c r="C140" s="177" t="str">
        <f t="shared" si="20"/>
        <v/>
      </c>
      <c r="D140" s="177" t="str">
        <f t="shared" si="21"/>
        <v/>
      </c>
      <c r="E140" s="177" t="str">
        <f>+Sheet2!E140</f>
        <v/>
      </c>
      <c r="F140" s="177" t="str">
        <f>+Sheet2!F140</f>
        <v/>
      </c>
      <c r="G140" s="177" t="str">
        <f>+Sheet2!G140</f>
        <v/>
      </c>
      <c r="H140" s="177" t="str">
        <f t="shared" si="17"/>
        <v/>
      </c>
      <c r="I140" s="177" t="str">
        <f t="shared" ref="I140:J157" si="23">+IF($E140="","",0)</f>
        <v/>
      </c>
      <c r="J140" s="177" t="str">
        <f t="shared" si="23"/>
        <v/>
      </c>
      <c r="K140" s="177" t="str">
        <f t="shared" si="19"/>
        <v/>
      </c>
      <c r="L140" s="177" t="str">
        <f t="shared" si="22"/>
        <v/>
      </c>
      <c r="M140" s="177" t="str">
        <f t="shared" si="22"/>
        <v/>
      </c>
      <c r="N140" s="177" t="str">
        <f t="shared" si="22"/>
        <v/>
      </c>
    </row>
    <row r="141" spans="1:14" x14ac:dyDescent="0.15">
      <c r="A141" s="177" t="str">
        <f t="shared" si="18"/>
        <v/>
      </c>
      <c r="B141" s="177" t="str">
        <f>+IF($E141="","",様式1①!$I$2)</f>
        <v/>
      </c>
      <c r="C141" s="177" t="str">
        <f t="shared" si="20"/>
        <v/>
      </c>
      <c r="D141" s="177" t="str">
        <f t="shared" si="21"/>
        <v/>
      </c>
      <c r="E141" s="177" t="str">
        <f>+Sheet2!E141</f>
        <v/>
      </c>
      <c r="F141" s="177" t="str">
        <f>+Sheet2!F141</f>
        <v/>
      </c>
      <c r="G141" s="177" t="str">
        <f>+Sheet2!G141</f>
        <v/>
      </c>
      <c r="H141" s="177" t="str">
        <f t="shared" si="17"/>
        <v/>
      </c>
      <c r="I141" s="177" t="str">
        <f t="shared" si="23"/>
        <v/>
      </c>
      <c r="J141" s="177" t="str">
        <f t="shared" si="23"/>
        <v/>
      </c>
      <c r="K141" s="177" t="str">
        <f t="shared" si="19"/>
        <v/>
      </c>
      <c r="L141" s="177" t="str">
        <f t="shared" si="22"/>
        <v/>
      </c>
      <c r="M141" s="177" t="str">
        <f t="shared" si="22"/>
        <v/>
      </c>
      <c r="N141" s="177" t="str">
        <f t="shared" si="22"/>
        <v/>
      </c>
    </row>
    <row r="142" spans="1:14" x14ac:dyDescent="0.15">
      <c r="A142" s="177" t="str">
        <f t="shared" si="18"/>
        <v/>
      </c>
      <c r="B142" s="177" t="str">
        <f>+IF($E142="","",様式1①!$I$2)</f>
        <v/>
      </c>
      <c r="C142" s="177" t="str">
        <f t="shared" si="20"/>
        <v/>
      </c>
      <c r="D142" s="177" t="str">
        <f t="shared" si="21"/>
        <v/>
      </c>
      <c r="E142" s="177" t="str">
        <f>+Sheet2!E142</f>
        <v/>
      </c>
      <c r="F142" s="177" t="str">
        <f>+Sheet2!F142</f>
        <v/>
      </c>
      <c r="G142" s="177" t="str">
        <f>+Sheet2!G142</f>
        <v/>
      </c>
      <c r="H142" s="177" t="str">
        <f t="shared" si="17"/>
        <v/>
      </c>
      <c r="I142" s="177" t="str">
        <f t="shared" si="23"/>
        <v/>
      </c>
      <c r="J142" s="177" t="str">
        <f t="shared" si="23"/>
        <v/>
      </c>
      <c r="K142" s="177" t="str">
        <f t="shared" si="19"/>
        <v/>
      </c>
      <c r="L142" s="177" t="str">
        <f t="shared" si="22"/>
        <v/>
      </c>
      <c r="M142" s="177" t="str">
        <f t="shared" si="22"/>
        <v/>
      </c>
      <c r="N142" s="177" t="str">
        <f t="shared" si="22"/>
        <v/>
      </c>
    </row>
    <row r="143" spans="1:14" x14ac:dyDescent="0.15">
      <c r="A143" s="177" t="str">
        <f t="shared" si="18"/>
        <v/>
      </c>
      <c r="B143" s="177" t="str">
        <f>+IF($E143="","",様式1①!$I$2)</f>
        <v/>
      </c>
      <c r="C143" s="177" t="str">
        <f t="shared" si="20"/>
        <v/>
      </c>
      <c r="D143" s="177" t="str">
        <f t="shared" si="21"/>
        <v/>
      </c>
      <c r="E143" s="177" t="str">
        <f>+Sheet2!E143</f>
        <v/>
      </c>
      <c r="F143" s="177" t="str">
        <f>+Sheet2!F143</f>
        <v/>
      </c>
      <c r="G143" s="177" t="str">
        <f>+Sheet2!G143</f>
        <v/>
      </c>
      <c r="H143" s="177" t="str">
        <f t="shared" si="17"/>
        <v/>
      </c>
      <c r="I143" s="177" t="str">
        <f t="shared" si="23"/>
        <v/>
      </c>
      <c r="J143" s="177" t="str">
        <f t="shared" si="23"/>
        <v/>
      </c>
      <c r="K143" s="177" t="str">
        <f t="shared" si="19"/>
        <v/>
      </c>
      <c r="L143" s="177" t="str">
        <f t="shared" si="22"/>
        <v/>
      </c>
      <c r="M143" s="177" t="str">
        <f t="shared" si="22"/>
        <v/>
      </c>
      <c r="N143" s="177" t="str">
        <f t="shared" si="22"/>
        <v/>
      </c>
    </row>
    <row r="144" spans="1:14" x14ac:dyDescent="0.15">
      <c r="A144" s="177" t="str">
        <f t="shared" si="18"/>
        <v/>
      </c>
      <c r="B144" s="177" t="str">
        <f>+IF($E144="","",様式1①!$I$2)</f>
        <v/>
      </c>
      <c r="C144" s="177" t="str">
        <f t="shared" si="20"/>
        <v/>
      </c>
      <c r="D144" s="177" t="str">
        <f t="shared" si="21"/>
        <v/>
      </c>
      <c r="E144" s="177" t="str">
        <f>+Sheet2!E144</f>
        <v/>
      </c>
      <c r="F144" s="177" t="str">
        <f>+Sheet2!F144</f>
        <v/>
      </c>
      <c r="G144" s="177" t="str">
        <f>+Sheet2!G144</f>
        <v/>
      </c>
      <c r="H144" s="177" t="str">
        <f t="shared" si="17"/>
        <v/>
      </c>
      <c r="I144" s="177" t="str">
        <f t="shared" si="23"/>
        <v/>
      </c>
      <c r="J144" s="177" t="str">
        <f t="shared" si="23"/>
        <v/>
      </c>
      <c r="K144" s="177" t="str">
        <f t="shared" si="19"/>
        <v/>
      </c>
      <c r="L144" s="177" t="str">
        <f t="shared" si="22"/>
        <v/>
      </c>
      <c r="M144" s="177" t="str">
        <f t="shared" si="22"/>
        <v/>
      </c>
      <c r="N144" s="177" t="str">
        <f t="shared" si="22"/>
        <v/>
      </c>
    </row>
    <row r="145" spans="1:14" x14ac:dyDescent="0.15">
      <c r="A145" s="177" t="str">
        <f t="shared" si="18"/>
        <v/>
      </c>
      <c r="B145" s="177" t="str">
        <f>+IF($E145="","",様式1①!$I$2)</f>
        <v/>
      </c>
      <c r="C145" s="177" t="str">
        <f t="shared" si="20"/>
        <v/>
      </c>
      <c r="D145" s="177" t="str">
        <f t="shared" si="21"/>
        <v/>
      </c>
      <c r="E145" s="177" t="str">
        <f>+Sheet2!E145</f>
        <v/>
      </c>
      <c r="F145" s="177" t="str">
        <f>+Sheet2!F145</f>
        <v/>
      </c>
      <c r="G145" s="177" t="str">
        <f>+Sheet2!G145</f>
        <v/>
      </c>
      <c r="H145" s="177" t="str">
        <f t="shared" si="17"/>
        <v/>
      </c>
      <c r="I145" s="177" t="str">
        <f t="shared" si="23"/>
        <v/>
      </c>
      <c r="J145" s="177" t="str">
        <f t="shared" si="23"/>
        <v/>
      </c>
      <c r="K145" s="177" t="str">
        <f t="shared" si="19"/>
        <v/>
      </c>
      <c r="L145" s="177" t="str">
        <f t="shared" si="22"/>
        <v/>
      </c>
      <c r="M145" s="177" t="str">
        <f t="shared" si="22"/>
        <v/>
      </c>
      <c r="N145" s="177" t="str">
        <f t="shared" si="22"/>
        <v/>
      </c>
    </row>
    <row r="146" spans="1:14" x14ac:dyDescent="0.15">
      <c r="A146" s="177" t="str">
        <f t="shared" si="18"/>
        <v/>
      </c>
      <c r="B146" s="177" t="str">
        <f>+IF($E146="","",様式1①!$I$2)</f>
        <v/>
      </c>
      <c r="C146" s="177" t="str">
        <f t="shared" si="20"/>
        <v/>
      </c>
      <c r="D146" s="177" t="str">
        <f t="shared" si="21"/>
        <v/>
      </c>
      <c r="E146" s="177" t="str">
        <f>+Sheet2!E146</f>
        <v/>
      </c>
      <c r="F146" s="177" t="str">
        <f>+Sheet2!F146</f>
        <v/>
      </c>
      <c r="G146" s="177" t="str">
        <f>+Sheet2!G146</f>
        <v/>
      </c>
      <c r="H146" s="177" t="str">
        <f t="shared" si="17"/>
        <v/>
      </c>
      <c r="I146" s="177" t="str">
        <f t="shared" si="23"/>
        <v/>
      </c>
      <c r="J146" s="177" t="str">
        <f t="shared" si="23"/>
        <v/>
      </c>
      <c r="K146" s="177" t="str">
        <f t="shared" si="19"/>
        <v/>
      </c>
      <c r="L146" s="177" t="str">
        <f t="shared" si="22"/>
        <v/>
      </c>
      <c r="M146" s="177" t="str">
        <f t="shared" si="22"/>
        <v/>
      </c>
      <c r="N146" s="177" t="str">
        <f t="shared" si="22"/>
        <v/>
      </c>
    </row>
    <row r="147" spans="1:14" x14ac:dyDescent="0.15">
      <c r="A147" s="177" t="str">
        <f t="shared" si="18"/>
        <v/>
      </c>
      <c r="B147" s="177" t="str">
        <f>+IF($E147="","",様式1①!$I$2)</f>
        <v/>
      </c>
      <c r="C147" s="177" t="str">
        <f t="shared" si="20"/>
        <v/>
      </c>
      <c r="D147" s="177" t="str">
        <f t="shared" si="21"/>
        <v/>
      </c>
      <c r="E147" s="177" t="str">
        <f>+Sheet2!E147</f>
        <v/>
      </c>
      <c r="F147" s="177" t="str">
        <f>+Sheet2!F147</f>
        <v/>
      </c>
      <c r="G147" s="177" t="str">
        <f>+Sheet2!G147</f>
        <v/>
      </c>
      <c r="H147" s="177" t="str">
        <f t="shared" si="17"/>
        <v/>
      </c>
      <c r="I147" s="177" t="str">
        <f t="shared" si="23"/>
        <v/>
      </c>
      <c r="J147" s="177" t="str">
        <f t="shared" si="23"/>
        <v/>
      </c>
      <c r="K147" s="177" t="str">
        <f t="shared" si="19"/>
        <v/>
      </c>
      <c r="L147" s="177" t="str">
        <f t="shared" si="22"/>
        <v/>
      </c>
      <c r="M147" s="177" t="str">
        <f t="shared" si="22"/>
        <v/>
      </c>
      <c r="N147" s="177" t="str">
        <f t="shared" si="22"/>
        <v/>
      </c>
    </row>
    <row r="148" spans="1:14" x14ac:dyDescent="0.15">
      <c r="A148" s="177" t="str">
        <f t="shared" si="18"/>
        <v/>
      </c>
      <c r="B148" s="177" t="str">
        <f>+IF($E148="","",様式1①!$I$2)</f>
        <v/>
      </c>
      <c r="C148" s="177" t="str">
        <f t="shared" si="20"/>
        <v/>
      </c>
      <c r="D148" s="177" t="str">
        <f t="shared" si="21"/>
        <v/>
      </c>
      <c r="E148" s="177" t="str">
        <f>+Sheet2!E148</f>
        <v/>
      </c>
      <c r="F148" s="177" t="str">
        <f>+Sheet2!F148</f>
        <v/>
      </c>
      <c r="G148" s="177" t="str">
        <f>+Sheet2!G148</f>
        <v/>
      </c>
      <c r="H148" s="177" t="str">
        <f t="shared" si="17"/>
        <v/>
      </c>
      <c r="I148" s="177" t="str">
        <f t="shared" si="23"/>
        <v/>
      </c>
      <c r="J148" s="177" t="str">
        <f t="shared" si="23"/>
        <v/>
      </c>
      <c r="K148" s="177" t="str">
        <f t="shared" si="19"/>
        <v/>
      </c>
      <c r="L148" s="177" t="str">
        <f t="shared" si="22"/>
        <v/>
      </c>
      <c r="M148" s="177" t="str">
        <f t="shared" si="22"/>
        <v/>
      </c>
      <c r="N148" s="177" t="str">
        <f t="shared" si="22"/>
        <v/>
      </c>
    </row>
    <row r="149" spans="1:14" x14ac:dyDescent="0.15">
      <c r="A149" s="177" t="str">
        <f t="shared" si="18"/>
        <v/>
      </c>
      <c r="B149" s="177" t="str">
        <f>+IF($E149="","",様式1①!$I$2)</f>
        <v/>
      </c>
      <c r="C149" s="177" t="str">
        <f t="shared" si="20"/>
        <v/>
      </c>
      <c r="D149" s="177" t="str">
        <f t="shared" si="21"/>
        <v/>
      </c>
      <c r="E149" s="177" t="str">
        <f>+Sheet2!E149</f>
        <v/>
      </c>
      <c r="F149" s="177" t="str">
        <f>+Sheet2!F149</f>
        <v/>
      </c>
      <c r="G149" s="177" t="str">
        <f>+Sheet2!G149</f>
        <v/>
      </c>
      <c r="H149" s="177" t="str">
        <f t="shared" si="17"/>
        <v/>
      </c>
      <c r="I149" s="177" t="str">
        <f t="shared" si="23"/>
        <v/>
      </c>
      <c r="J149" s="177" t="str">
        <f t="shared" si="23"/>
        <v/>
      </c>
      <c r="K149" s="177" t="str">
        <f t="shared" si="19"/>
        <v/>
      </c>
      <c r="L149" s="177" t="str">
        <f t="shared" si="22"/>
        <v/>
      </c>
      <c r="M149" s="177" t="str">
        <f t="shared" si="22"/>
        <v/>
      </c>
      <c r="N149" s="177" t="str">
        <f t="shared" si="22"/>
        <v/>
      </c>
    </row>
    <row r="150" spans="1:14" x14ac:dyDescent="0.15">
      <c r="A150" s="177" t="str">
        <f t="shared" si="18"/>
        <v/>
      </c>
      <c r="B150" s="177" t="str">
        <f>+IF($E150="","",様式1①!$I$2)</f>
        <v/>
      </c>
      <c r="C150" s="177" t="str">
        <f t="shared" si="20"/>
        <v/>
      </c>
      <c r="D150" s="177" t="str">
        <f t="shared" si="21"/>
        <v/>
      </c>
      <c r="E150" s="177" t="str">
        <f>+Sheet2!E150</f>
        <v/>
      </c>
      <c r="F150" s="177" t="str">
        <f>+Sheet2!F150</f>
        <v/>
      </c>
      <c r="G150" s="177" t="str">
        <f>+Sheet2!G150</f>
        <v/>
      </c>
      <c r="H150" s="177" t="str">
        <f t="shared" si="17"/>
        <v/>
      </c>
      <c r="I150" s="177" t="str">
        <f t="shared" si="23"/>
        <v/>
      </c>
      <c r="J150" s="177" t="str">
        <f t="shared" si="23"/>
        <v/>
      </c>
      <c r="K150" s="177" t="str">
        <f t="shared" si="19"/>
        <v/>
      </c>
      <c r="L150" s="177" t="str">
        <f t="shared" si="22"/>
        <v/>
      </c>
      <c r="M150" s="177" t="str">
        <f t="shared" si="22"/>
        <v/>
      </c>
      <c r="N150" s="177" t="str">
        <f t="shared" si="22"/>
        <v/>
      </c>
    </row>
    <row r="151" spans="1:14" x14ac:dyDescent="0.15">
      <c r="A151" s="177" t="str">
        <f t="shared" si="18"/>
        <v/>
      </c>
      <c r="B151" s="177" t="str">
        <f>+IF($E151="","",様式1①!$I$2)</f>
        <v/>
      </c>
      <c r="C151" s="177" t="str">
        <f t="shared" si="20"/>
        <v/>
      </c>
      <c r="D151" s="177" t="str">
        <f t="shared" si="21"/>
        <v/>
      </c>
      <c r="E151" s="177" t="str">
        <f>+Sheet2!E151</f>
        <v/>
      </c>
      <c r="F151" s="177" t="str">
        <f>+Sheet2!F151</f>
        <v/>
      </c>
      <c r="G151" s="177" t="str">
        <f>+Sheet2!G151</f>
        <v/>
      </c>
      <c r="H151" s="177" t="str">
        <f t="shared" si="17"/>
        <v/>
      </c>
      <c r="I151" s="177" t="str">
        <f t="shared" si="23"/>
        <v/>
      </c>
      <c r="J151" s="177" t="str">
        <f t="shared" si="23"/>
        <v/>
      </c>
      <c r="K151" s="177" t="str">
        <f t="shared" si="19"/>
        <v/>
      </c>
      <c r="L151" s="177" t="str">
        <f t="shared" si="22"/>
        <v/>
      </c>
      <c r="M151" s="177" t="str">
        <f t="shared" si="22"/>
        <v/>
      </c>
      <c r="N151" s="177" t="str">
        <f t="shared" si="22"/>
        <v/>
      </c>
    </row>
    <row r="152" spans="1:14" x14ac:dyDescent="0.15">
      <c r="A152" s="177" t="str">
        <f t="shared" si="18"/>
        <v/>
      </c>
      <c r="B152" s="177" t="str">
        <f>+IF($E152="","",様式1①!$I$2)</f>
        <v/>
      </c>
      <c r="C152" s="177" t="str">
        <f t="shared" si="20"/>
        <v/>
      </c>
      <c r="D152" s="177" t="str">
        <f t="shared" si="21"/>
        <v/>
      </c>
      <c r="E152" s="177" t="str">
        <f>+Sheet2!E152</f>
        <v/>
      </c>
      <c r="F152" s="177" t="str">
        <f>+Sheet2!F152</f>
        <v/>
      </c>
      <c r="G152" s="177" t="str">
        <f>+Sheet2!G152</f>
        <v/>
      </c>
      <c r="H152" s="177" t="str">
        <f t="shared" si="17"/>
        <v/>
      </c>
      <c r="I152" s="177" t="str">
        <f t="shared" si="23"/>
        <v/>
      </c>
      <c r="J152" s="177" t="str">
        <f t="shared" si="23"/>
        <v/>
      </c>
      <c r="K152" s="177" t="str">
        <f t="shared" si="19"/>
        <v/>
      </c>
      <c r="L152" s="177" t="str">
        <f t="shared" si="22"/>
        <v/>
      </c>
      <c r="M152" s="177" t="str">
        <f t="shared" si="22"/>
        <v/>
      </c>
      <c r="N152" s="177" t="str">
        <f t="shared" si="22"/>
        <v/>
      </c>
    </row>
    <row r="153" spans="1:14" x14ac:dyDescent="0.15">
      <c r="A153" s="177" t="str">
        <f t="shared" si="18"/>
        <v/>
      </c>
      <c r="B153" s="177" t="str">
        <f>+IF($E153="","",様式1①!$I$2)</f>
        <v/>
      </c>
      <c r="C153" s="177" t="str">
        <f t="shared" si="20"/>
        <v/>
      </c>
      <c r="D153" s="177" t="str">
        <f t="shared" si="21"/>
        <v/>
      </c>
      <c r="E153" s="177" t="str">
        <f>+Sheet2!E153</f>
        <v/>
      </c>
      <c r="F153" s="177" t="str">
        <f>+Sheet2!F153</f>
        <v/>
      </c>
      <c r="G153" s="177" t="str">
        <f>+Sheet2!G153</f>
        <v/>
      </c>
      <c r="H153" s="177" t="str">
        <f t="shared" si="17"/>
        <v/>
      </c>
      <c r="I153" s="177" t="str">
        <f t="shared" si="23"/>
        <v/>
      </c>
      <c r="J153" s="177" t="str">
        <f t="shared" si="23"/>
        <v/>
      </c>
      <c r="K153" s="177" t="str">
        <f t="shared" si="19"/>
        <v/>
      </c>
      <c r="L153" s="177" t="str">
        <f t="shared" si="22"/>
        <v/>
      </c>
      <c r="M153" s="177" t="str">
        <f t="shared" si="22"/>
        <v/>
      </c>
      <c r="N153" s="177" t="str">
        <f t="shared" si="22"/>
        <v/>
      </c>
    </row>
    <row r="154" spans="1:14" x14ac:dyDescent="0.15">
      <c r="A154" s="177" t="str">
        <f t="shared" si="18"/>
        <v/>
      </c>
      <c r="B154" s="177" t="str">
        <f>+IF($E154="","",様式1①!$I$2)</f>
        <v/>
      </c>
      <c r="C154" s="177" t="str">
        <f t="shared" si="20"/>
        <v/>
      </c>
      <c r="D154" s="177" t="str">
        <f t="shared" si="21"/>
        <v/>
      </c>
      <c r="E154" s="177" t="str">
        <f>+Sheet2!E154</f>
        <v/>
      </c>
      <c r="F154" s="177" t="str">
        <f>+Sheet2!F154</f>
        <v/>
      </c>
      <c r="G154" s="177" t="str">
        <f>+Sheet2!G154</f>
        <v/>
      </c>
      <c r="H154" s="177" t="str">
        <f t="shared" si="17"/>
        <v/>
      </c>
      <c r="I154" s="177" t="str">
        <f t="shared" si="23"/>
        <v/>
      </c>
      <c r="J154" s="177" t="str">
        <f t="shared" si="23"/>
        <v/>
      </c>
      <c r="K154" s="177" t="str">
        <f t="shared" si="19"/>
        <v/>
      </c>
      <c r="L154" s="177" t="str">
        <f t="shared" si="22"/>
        <v/>
      </c>
      <c r="M154" s="177" t="str">
        <f t="shared" si="22"/>
        <v/>
      </c>
      <c r="N154" s="177" t="str">
        <f t="shared" si="22"/>
        <v/>
      </c>
    </row>
    <row r="155" spans="1:14" x14ac:dyDescent="0.15">
      <c r="A155" s="177" t="str">
        <f t="shared" si="18"/>
        <v/>
      </c>
      <c r="B155" s="177" t="str">
        <f>+IF($E155="","",様式1①!$I$2)</f>
        <v/>
      </c>
      <c r="C155" s="177" t="str">
        <f t="shared" si="20"/>
        <v/>
      </c>
      <c r="D155" s="177" t="str">
        <f t="shared" si="21"/>
        <v/>
      </c>
      <c r="E155" s="177" t="str">
        <f>+Sheet2!E155</f>
        <v/>
      </c>
      <c r="F155" s="177" t="str">
        <f>+Sheet2!F155</f>
        <v/>
      </c>
      <c r="G155" s="177" t="str">
        <f>+Sheet2!G155</f>
        <v/>
      </c>
      <c r="H155" s="177" t="str">
        <f t="shared" si="17"/>
        <v/>
      </c>
      <c r="I155" s="177" t="str">
        <f t="shared" si="23"/>
        <v/>
      </c>
      <c r="J155" s="177" t="str">
        <f t="shared" si="23"/>
        <v/>
      </c>
      <c r="K155" s="177" t="str">
        <f t="shared" si="19"/>
        <v/>
      </c>
      <c r="L155" s="177" t="str">
        <f t="shared" si="22"/>
        <v/>
      </c>
      <c r="M155" s="177" t="str">
        <f t="shared" si="22"/>
        <v/>
      </c>
      <c r="N155" s="177" t="str">
        <f t="shared" si="22"/>
        <v/>
      </c>
    </row>
    <row r="156" spans="1:14" x14ac:dyDescent="0.15">
      <c r="A156" s="177" t="str">
        <f t="shared" si="18"/>
        <v/>
      </c>
      <c r="B156" s="177" t="str">
        <f>+IF($E156="","",様式1①!$I$2)</f>
        <v/>
      </c>
      <c r="C156" s="177" t="str">
        <f t="shared" si="20"/>
        <v/>
      </c>
      <c r="D156" s="177" t="str">
        <f t="shared" si="21"/>
        <v/>
      </c>
      <c r="E156" s="177" t="str">
        <f>+Sheet2!E156</f>
        <v/>
      </c>
      <c r="F156" s="177" t="str">
        <f>+Sheet2!F156</f>
        <v/>
      </c>
      <c r="G156" s="177" t="str">
        <f>+Sheet2!G156</f>
        <v/>
      </c>
      <c r="H156" s="177" t="str">
        <f t="shared" si="17"/>
        <v/>
      </c>
      <c r="I156" s="177" t="str">
        <f t="shared" si="23"/>
        <v/>
      </c>
      <c r="J156" s="177" t="str">
        <f t="shared" si="23"/>
        <v/>
      </c>
      <c r="K156" s="177" t="str">
        <f t="shared" si="19"/>
        <v/>
      </c>
      <c r="L156" s="177" t="str">
        <f t="shared" si="22"/>
        <v/>
      </c>
      <c r="M156" s="177" t="str">
        <f t="shared" si="22"/>
        <v/>
      </c>
      <c r="N156" s="177" t="str">
        <f t="shared" si="22"/>
        <v/>
      </c>
    </row>
    <row r="157" spans="1:14" x14ac:dyDescent="0.15">
      <c r="A157" s="177" t="str">
        <f t="shared" si="18"/>
        <v/>
      </c>
      <c r="B157" s="177" t="str">
        <f>+IF($E157="","",様式1①!$I$2)</f>
        <v/>
      </c>
      <c r="C157" s="177" t="str">
        <f t="shared" si="20"/>
        <v/>
      </c>
      <c r="D157" s="177" t="str">
        <f t="shared" si="21"/>
        <v/>
      </c>
      <c r="E157" s="177" t="str">
        <f>+Sheet2!E157</f>
        <v/>
      </c>
      <c r="F157" s="177" t="str">
        <f>+Sheet2!F157</f>
        <v/>
      </c>
      <c r="G157" s="177" t="str">
        <f>+Sheet2!G157</f>
        <v/>
      </c>
      <c r="H157" s="177" t="str">
        <f t="shared" si="17"/>
        <v/>
      </c>
      <c r="I157" s="177" t="str">
        <f t="shared" si="23"/>
        <v/>
      </c>
      <c r="J157" s="177" t="str">
        <f t="shared" si="23"/>
        <v/>
      </c>
      <c r="K157" s="177" t="str">
        <f t="shared" si="19"/>
        <v/>
      </c>
      <c r="L157" s="177" t="str">
        <f t="shared" si="22"/>
        <v/>
      </c>
      <c r="M157" s="177" t="str">
        <f t="shared" si="22"/>
        <v/>
      </c>
      <c r="N157" s="177" t="str">
        <f t="shared" si="22"/>
        <v/>
      </c>
    </row>
    <row r="158" spans="1:14" x14ac:dyDescent="0.15">
      <c r="A158" s="177" t="str">
        <f t="shared" si="18"/>
        <v/>
      </c>
      <c r="B158" s="177" t="str">
        <f>+IF($E158="","",様式1①!$I$2)</f>
        <v/>
      </c>
      <c r="C158" s="177" t="str">
        <f t="shared" si="20"/>
        <v/>
      </c>
      <c r="D158" s="177" t="str">
        <f t="shared" si="21"/>
        <v/>
      </c>
      <c r="E158" s="177" t="str">
        <f>+Sheet2!E158</f>
        <v/>
      </c>
      <c r="F158" s="177" t="str">
        <f>+Sheet2!F158</f>
        <v/>
      </c>
      <c r="G158" s="177" t="str">
        <f>+Sheet2!G158</f>
        <v/>
      </c>
      <c r="H158" s="177" t="str">
        <f t="shared" si="17"/>
        <v/>
      </c>
      <c r="I158" s="177" t="str">
        <f t="shared" ref="I158:J221" si="24">+IF($E158="","",0)</f>
        <v/>
      </c>
      <c r="J158" s="177" t="str">
        <f t="shared" si="24"/>
        <v/>
      </c>
      <c r="K158" s="177" t="str">
        <f t="shared" si="19"/>
        <v/>
      </c>
      <c r="L158" s="177" t="str">
        <f t="shared" ref="L158:N221" si="25">+IF($E158="","",0)</f>
        <v/>
      </c>
      <c r="M158" s="177" t="str">
        <f t="shared" si="25"/>
        <v/>
      </c>
      <c r="N158" s="177" t="str">
        <f t="shared" si="25"/>
        <v/>
      </c>
    </row>
    <row r="159" spans="1:14" x14ac:dyDescent="0.15">
      <c r="A159" s="177" t="str">
        <f t="shared" si="18"/>
        <v/>
      </c>
      <c r="B159" s="177" t="str">
        <f>+IF($E159="","",様式1①!$I$2)</f>
        <v/>
      </c>
      <c r="C159" s="177" t="str">
        <f t="shared" si="20"/>
        <v/>
      </c>
      <c r="D159" s="177" t="str">
        <f t="shared" si="21"/>
        <v/>
      </c>
      <c r="E159" s="177" t="str">
        <f>+Sheet2!E159</f>
        <v/>
      </c>
      <c r="F159" s="177" t="str">
        <f>+Sheet2!F159</f>
        <v/>
      </c>
      <c r="G159" s="177" t="str">
        <f>+Sheet2!G159</f>
        <v/>
      </c>
      <c r="H159" s="177" t="str">
        <f t="shared" si="17"/>
        <v/>
      </c>
      <c r="I159" s="177" t="str">
        <f t="shared" si="24"/>
        <v/>
      </c>
      <c r="J159" s="177" t="str">
        <f t="shared" si="24"/>
        <v/>
      </c>
      <c r="K159" s="177" t="str">
        <f t="shared" si="19"/>
        <v/>
      </c>
      <c r="L159" s="177" t="str">
        <f t="shared" si="25"/>
        <v/>
      </c>
      <c r="M159" s="177" t="str">
        <f t="shared" si="25"/>
        <v/>
      </c>
      <c r="N159" s="177" t="str">
        <f t="shared" si="25"/>
        <v/>
      </c>
    </row>
    <row r="160" spans="1:14" x14ac:dyDescent="0.15">
      <c r="A160" s="177" t="str">
        <f t="shared" si="18"/>
        <v/>
      </c>
      <c r="B160" s="177" t="str">
        <f>+IF($E160="","",様式1①!$I$2)</f>
        <v/>
      </c>
      <c r="C160" s="177" t="str">
        <f t="shared" si="20"/>
        <v/>
      </c>
      <c r="D160" s="177" t="str">
        <f t="shared" ref="D160:D194" si="26">+IF($E160="","",A160)</f>
        <v/>
      </c>
      <c r="E160" s="177" t="str">
        <f>+Sheet2!E160</f>
        <v/>
      </c>
      <c r="F160" s="177" t="str">
        <f>+Sheet2!F160</f>
        <v/>
      </c>
      <c r="G160" s="177" t="str">
        <f>+Sheet2!G160</f>
        <v/>
      </c>
      <c r="H160" s="177" t="str">
        <f t="shared" si="17"/>
        <v/>
      </c>
      <c r="I160" s="177" t="str">
        <f t="shared" si="24"/>
        <v/>
      </c>
      <c r="J160" s="177" t="str">
        <f t="shared" si="24"/>
        <v/>
      </c>
      <c r="K160" s="177" t="str">
        <f t="shared" si="19"/>
        <v/>
      </c>
      <c r="L160" s="177" t="str">
        <f t="shared" si="25"/>
        <v/>
      </c>
      <c r="M160" s="177" t="str">
        <f t="shared" si="25"/>
        <v/>
      </c>
      <c r="N160" s="177" t="str">
        <f t="shared" si="25"/>
        <v/>
      </c>
    </row>
    <row r="161" spans="1:14" x14ac:dyDescent="0.15">
      <c r="A161" s="177" t="str">
        <f t="shared" si="18"/>
        <v/>
      </c>
      <c r="B161" s="177" t="str">
        <f>+IF($E161="","",様式1①!$I$2)</f>
        <v/>
      </c>
      <c r="C161" s="177" t="str">
        <f t="shared" si="20"/>
        <v/>
      </c>
      <c r="D161" s="177" t="str">
        <f t="shared" si="26"/>
        <v/>
      </c>
      <c r="E161" s="177" t="str">
        <f>+Sheet2!E161</f>
        <v/>
      </c>
      <c r="F161" s="177" t="str">
        <f>+Sheet2!F161</f>
        <v/>
      </c>
      <c r="G161" s="177" t="str">
        <f>+Sheet2!G161</f>
        <v/>
      </c>
      <c r="H161" s="177" t="str">
        <f t="shared" si="17"/>
        <v/>
      </c>
      <c r="I161" s="177" t="str">
        <f t="shared" si="24"/>
        <v/>
      </c>
      <c r="J161" s="177" t="str">
        <f t="shared" si="24"/>
        <v/>
      </c>
      <c r="K161" s="177" t="str">
        <f t="shared" si="19"/>
        <v/>
      </c>
      <c r="L161" s="177" t="str">
        <f t="shared" si="25"/>
        <v/>
      </c>
      <c r="M161" s="177" t="str">
        <f t="shared" si="25"/>
        <v/>
      </c>
      <c r="N161" s="177" t="str">
        <f t="shared" si="25"/>
        <v/>
      </c>
    </row>
    <row r="162" spans="1:14" x14ac:dyDescent="0.15">
      <c r="A162" s="177" t="str">
        <f t="shared" si="18"/>
        <v/>
      </c>
      <c r="B162" s="177" t="str">
        <f>+IF($E162="","",様式1①!$I$2)</f>
        <v/>
      </c>
      <c r="C162" s="177" t="str">
        <f t="shared" si="20"/>
        <v/>
      </c>
      <c r="D162" s="177" t="str">
        <f t="shared" si="26"/>
        <v/>
      </c>
      <c r="E162" s="177" t="str">
        <f>+Sheet2!E162</f>
        <v/>
      </c>
      <c r="F162" s="177" t="str">
        <f>+Sheet2!F162</f>
        <v/>
      </c>
      <c r="G162" s="177" t="str">
        <f>+Sheet2!G162</f>
        <v/>
      </c>
      <c r="H162" s="177" t="str">
        <f t="shared" si="17"/>
        <v/>
      </c>
      <c r="I162" s="177" t="str">
        <f t="shared" si="24"/>
        <v/>
      </c>
      <c r="J162" s="177" t="str">
        <f t="shared" si="24"/>
        <v/>
      </c>
      <c r="K162" s="177" t="str">
        <f t="shared" si="19"/>
        <v/>
      </c>
      <c r="L162" s="177" t="str">
        <f t="shared" si="25"/>
        <v/>
      </c>
      <c r="M162" s="177" t="str">
        <f t="shared" si="25"/>
        <v/>
      </c>
      <c r="N162" s="177" t="str">
        <f t="shared" si="25"/>
        <v/>
      </c>
    </row>
    <row r="163" spans="1:14" x14ac:dyDescent="0.15">
      <c r="A163" s="177" t="str">
        <f t="shared" si="18"/>
        <v/>
      </c>
      <c r="B163" s="177" t="str">
        <f>+IF($E163="","",様式1①!$I$2)</f>
        <v/>
      </c>
      <c r="C163" s="177" t="str">
        <f t="shared" si="20"/>
        <v/>
      </c>
      <c r="D163" s="177" t="str">
        <f t="shared" si="26"/>
        <v/>
      </c>
      <c r="E163" s="177" t="str">
        <f>+Sheet2!E163</f>
        <v/>
      </c>
      <c r="F163" s="177" t="str">
        <f>+Sheet2!F163</f>
        <v/>
      </c>
      <c r="G163" s="177" t="str">
        <f>+Sheet2!G163</f>
        <v/>
      </c>
      <c r="H163" s="177" t="str">
        <f t="shared" si="17"/>
        <v/>
      </c>
      <c r="I163" s="177" t="str">
        <f t="shared" si="24"/>
        <v/>
      </c>
      <c r="J163" s="177" t="str">
        <f t="shared" si="24"/>
        <v/>
      </c>
      <c r="K163" s="177" t="str">
        <f t="shared" si="19"/>
        <v/>
      </c>
      <c r="L163" s="177" t="str">
        <f t="shared" si="25"/>
        <v/>
      </c>
      <c r="M163" s="177" t="str">
        <f t="shared" si="25"/>
        <v/>
      </c>
      <c r="N163" s="177" t="str">
        <f t="shared" si="25"/>
        <v/>
      </c>
    </row>
    <row r="164" spans="1:14" x14ac:dyDescent="0.15">
      <c r="A164" s="177" t="str">
        <f t="shared" si="18"/>
        <v/>
      </c>
      <c r="B164" s="177" t="str">
        <f>+IF($E164="","",様式1①!$I$2)</f>
        <v/>
      </c>
      <c r="C164" s="177" t="str">
        <f t="shared" si="20"/>
        <v/>
      </c>
      <c r="D164" s="177" t="str">
        <f t="shared" si="26"/>
        <v/>
      </c>
      <c r="E164" s="177" t="str">
        <f>+Sheet2!E164</f>
        <v/>
      </c>
      <c r="F164" s="177" t="str">
        <f>+Sheet2!F164</f>
        <v/>
      </c>
      <c r="G164" s="177" t="str">
        <f>+Sheet2!G164</f>
        <v/>
      </c>
      <c r="H164" s="177" t="str">
        <f t="shared" si="17"/>
        <v/>
      </c>
      <c r="I164" s="177" t="str">
        <f t="shared" si="24"/>
        <v/>
      </c>
      <c r="J164" s="177" t="str">
        <f t="shared" si="24"/>
        <v/>
      </c>
      <c r="K164" s="177" t="str">
        <f t="shared" si="19"/>
        <v/>
      </c>
      <c r="L164" s="177" t="str">
        <f t="shared" si="25"/>
        <v/>
      </c>
      <c r="M164" s="177" t="str">
        <f t="shared" si="25"/>
        <v/>
      </c>
      <c r="N164" s="177" t="str">
        <f t="shared" si="25"/>
        <v/>
      </c>
    </row>
    <row r="165" spans="1:14" x14ac:dyDescent="0.15">
      <c r="A165" s="177" t="str">
        <f t="shared" si="18"/>
        <v/>
      </c>
      <c r="B165" s="177" t="str">
        <f>+IF($E165="","",様式1①!$I$2)</f>
        <v/>
      </c>
      <c r="C165" s="177" t="str">
        <f t="shared" si="20"/>
        <v/>
      </c>
      <c r="D165" s="177" t="str">
        <f t="shared" si="26"/>
        <v/>
      </c>
      <c r="E165" s="177" t="str">
        <f>+Sheet2!E165</f>
        <v/>
      </c>
      <c r="F165" s="177" t="str">
        <f>+Sheet2!F165</f>
        <v/>
      </c>
      <c r="G165" s="177" t="str">
        <f>+Sheet2!G165</f>
        <v/>
      </c>
      <c r="H165" s="177" t="str">
        <f t="shared" si="17"/>
        <v/>
      </c>
      <c r="I165" s="177" t="str">
        <f t="shared" si="24"/>
        <v/>
      </c>
      <c r="J165" s="177" t="str">
        <f t="shared" si="24"/>
        <v/>
      </c>
      <c r="K165" s="177" t="str">
        <f t="shared" si="19"/>
        <v/>
      </c>
      <c r="L165" s="177" t="str">
        <f t="shared" si="25"/>
        <v/>
      </c>
      <c r="M165" s="177" t="str">
        <f t="shared" si="25"/>
        <v/>
      </c>
      <c r="N165" s="177" t="str">
        <f t="shared" si="25"/>
        <v/>
      </c>
    </row>
    <row r="166" spans="1:14" x14ac:dyDescent="0.15">
      <c r="A166" s="177" t="str">
        <f t="shared" si="18"/>
        <v/>
      </c>
      <c r="B166" s="177" t="str">
        <f>+IF($E166="","",様式1①!$I$2)</f>
        <v/>
      </c>
      <c r="C166" s="177" t="str">
        <f t="shared" si="20"/>
        <v/>
      </c>
      <c r="D166" s="177" t="str">
        <f t="shared" si="26"/>
        <v/>
      </c>
      <c r="E166" s="177" t="str">
        <f>+Sheet2!E166</f>
        <v/>
      </c>
      <c r="F166" s="177" t="str">
        <f>+Sheet2!F166</f>
        <v/>
      </c>
      <c r="G166" s="177" t="str">
        <f>+Sheet2!G166</f>
        <v/>
      </c>
      <c r="H166" s="177" t="str">
        <f t="shared" si="17"/>
        <v/>
      </c>
      <c r="I166" s="177" t="str">
        <f t="shared" si="24"/>
        <v/>
      </c>
      <c r="J166" s="177" t="str">
        <f t="shared" si="24"/>
        <v/>
      </c>
      <c r="K166" s="177" t="str">
        <f t="shared" si="19"/>
        <v/>
      </c>
      <c r="L166" s="177" t="str">
        <f t="shared" si="25"/>
        <v/>
      </c>
      <c r="M166" s="177" t="str">
        <f t="shared" si="25"/>
        <v/>
      </c>
      <c r="N166" s="177" t="str">
        <f t="shared" si="25"/>
        <v/>
      </c>
    </row>
    <row r="167" spans="1:14" x14ac:dyDescent="0.15">
      <c r="A167" s="177" t="str">
        <f t="shared" si="18"/>
        <v/>
      </c>
      <c r="B167" s="177" t="str">
        <f>+IF($E167="","",様式1①!$I$2)</f>
        <v/>
      </c>
      <c r="C167" s="177" t="str">
        <f t="shared" si="20"/>
        <v/>
      </c>
      <c r="D167" s="177" t="str">
        <f t="shared" si="26"/>
        <v/>
      </c>
      <c r="E167" s="177" t="str">
        <f>+Sheet2!E167</f>
        <v/>
      </c>
      <c r="F167" s="177" t="str">
        <f>+Sheet2!F167</f>
        <v/>
      </c>
      <c r="G167" s="177" t="str">
        <f>+Sheet2!G167</f>
        <v/>
      </c>
      <c r="H167" s="177" t="str">
        <f t="shared" si="17"/>
        <v/>
      </c>
      <c r="I167" s="177" t="str">
        <f t="shared" si="24"/>
        <v/>
      </c>
      <c r="J167" s="177" t="str">
        <f t="shared" si="24"/>
        <v/>
      </c>
      <c r="K167" s="177" t="str">
        <f t="shared" si="19"/>
        <v/>
      </c>
      <c r="L167" s="177" t="str">
        <f t="shared" si="25"/>
        <v/>
      </c>
      <c r="M167" s="177" t="str">
        <f t="shared" si="25"/>
        <v/>
      </c>
      <c r="N167" s="177" t="str">
        <f t="shared" si="25"/>
        <v/>
      </c>
    </row>
    <row r="168" spans="1:14" x14ac:dyDescent="0.15">
      <c r="A168" s="177" t="str">
        <f t="shared" si="18"/>
        <v/>
      </c>
      <c r="B168" s="177" t="str">
        <f>+IF($E168="","",様式1①!$I$2)</f>
        <v/>
      </c>
      <c r="C168" s="177" t="str">
        <f t="shared" si="20"/>
        <v/>
      </c>
      <c r="D168" s="177" t="str">
        <f t="shared" si="26"/>
        <v/>
      </c>
      <c r="E168" s="177" t="str">
        <f>+Sheet2!E168</f>
        <v/>
      </c>
      <c r="F168" s="177" t="str">
        <f>+Sheet2!F168</f>
        <v/>
      </c>
      <c r="G168" s="177" t="str">
        <f>+Sheet2!G168</f>
        <v/>
      </c>
      <c r="H168" s="177" t="str">
        <f t="shared" si="17"/>
        <v/>
      </c>
      <c r="I168" s="177" t="str">
        <f t="shared" si="24"/>
        <v/>
      </c>
      <c r="J168" s="177" t="str">
        <f t="shared" si="24"/>
        <v/>
      </c>
      <c r="K168" s="177" t="str">
        <f t="shared" si="19"/>
        <v/>
      </c>
      <c r="L168" s="177" t="str">
        <f t="shared" si="25"/>
        <v/>
      </c>
      <c r="M168" s="177" t="str">
        <f t="shared" si="25"/>
        <v/>
      </c>
      <c r="N168" s="177" t="str">
        <f t="shared" si="25"/>
        <v/>
      </c>
    </row>
    <row r="169" spans="1:14" x14ac:dyDescent="0.15">
      <c r="A169" s="177" t="str">
        <f t="shared" si="18"/>
        <v/>
      </c>
      <c r="B169" s="177" t="str">
        <f>+IF($E169="","",様式1①!$I$2)</f>
        <v/>
      </c>
      <c r="C169" s="177" t="str">
        <f t="shared" si="20"/>
        <v/>
      </c>
      <c r="D169" s="177" t="str">
        <f t="shared" si="26"/>
        <v/>
      </c>
      <c r="E169" s="177" t="str">
        <f>+Sheet2!E169</f>
        <v/>
      </c>
      <c r="F169" s="177" t="str">
        <f>+Sheet2!F169</f>
        <v/>
      </c>
      <c r="G169" s="177" t="str">
        <f>+Sheet2!G169</f>
        <v/>
      </c>
      <c r="H169" s="177" t="str">
        <f t="shared" si="17"/>
        <v/>
      </c>
      <c r="I169" s="177" t="str">
        <f t="shared" si="24"/>
        <v/>
      </c>
      <c r="J169" s="177" t="str">
        <f t="shared" si="24"/>
        <v/>
      </c>
      <c r="K169" s="177" t="str">
        <f t="shared" si="19"/>
        <v/>
      </c>
      <c r="L169" s="177" t="str">
        <f t="shared" si="25"/>
        <v/>
      </c>
      <c r="M169" s="177" t="str">
        <f t="shared" si="25"/>
        <v/>
      </c>
      <c r="N169" s="177" t="str">
        <f t="shared" si="25"/>
        <v/>
      </c>
    </row>
    <row r="170" spans="1:14" x14ac:dyDescent="0.15">
      <c r="A170" s="177" t="str">
        <f t="shared" si="18"/>
        <v/>
      </c>
      <c r="B170" s="177" t="str">
        <f>+IF($E170="","",様式1①!$I$2)</f>
        <v/>
      </c>
      <c r="C170" s="177" t="str">
        <f t="shared" si="20"/>
        <v/>
      </c>
      <c r="D170" s="177" t="str">
        <f t="shared" si="26"/>
        <v/>
      </c>
      <c r="E170" s="177" t="str">
        <f>+Sheet2!E170</f>
        <v/>
      </c>
      <c r="F170" s="177" t="str">
        <f>+Sheet2!F170</f>
        <v/>
      </c>
      <c r="G170" s="177" t="str">
        <f>+Sheet2!G170</f>
        <v/>
      </c>
      <c r="H170" s="177" t="str">
        <f t="shared" si="17"/>
        <v/>
      </c>
      <c r="I170" s="177" t="str">
        <f t="shared" si="24"/>
        <v/>
      </c>
      <c r="J170" s="177" t="str">
        <f t="shared" si="24"/>
        <v/>
      </c>
      <c r="K170" s="177" t="str">
        <f t="shared" si="19"/>
        <v/>
      </c>
      <c r="L170" s="177" t="str">
        <f t="shared" si="25"/>
        <v/>
      </c>
      <c r="M170" s="177" t="str">
        <f t="shared" si="25"/>
        <v/>
      </c>
      <c r="N170" s="177" t="str">
        <f t="shared" si="25"/>
        <v/>
      </c>
    </row>
    <row r="171" spans="1:14" x14ac:dyDescent="0.15">
      <c r="A171" s="177" t="str">
        <f t="shared" si="18"/>
        <v/>
      </c>
      <c r="B171" s="177" t="str">
        <f>+IF($E171="","",様式1①!$I$2)</f>
        <v/>
      </c>
      <c r="C171" s="177" t="str">
        <f t="shared" si="20"/>
        <v/>
      </c>
      <c r="D171" s="177" t="str">
        <f t="shared" si="26"/>
        <v/>
      </c>
      <c r="E171" s="177" t="str">
        <f>+Sheet2!E171</f>
        <v/>
      </c>
      <c r="F171" s="177" t="str">
        <f>+Sheet2!F171</f>
        <v/>
      </c>
      <c r="G171" s="177" t="str">
        <f>+Sheet2!G171</f>
        <v/>
      </c>
      <c r="H171" s="177" t="str">
        <f t="shared" si="17"/>
        <v/>
      </c>
      <c r="I171" s="177" t="str">
        <f t="shared" si="24"/>
        <v/>
      </c>
      <c r="J171" s="177" t="str">
        <f t="shared" si="24"/>
        <v/>
      </c>
      <c r="K171" s="177" t="str">
        <f t="shared" si="19"/>
        <v/>
      </c>
      <c r="L171" s="177" t="str">
        <f t="shared" si="25"/>
        <v/>
      </c>
      <c r="M171" s="177" t="str">
        <f t="shared" si="25"/>
        <v/>
      </c>
      <c r="N171" s="177" t="str">
        <f t="shared" si="25"/>
        <v/>
      </c>
    </row>
    <row r="172" spans="1:14" x14ac:dyDescent="0.15">
      <c r="A172" s="177" t="str">
        <f t="shared" si="18"/>
        <v/>
      </c>
      <c r="B172" s="177" t="str">
        <f>+IF($E172="","",様式1①!$I$2)</f>
        <v/>
      </c>
      <c r="C172" s="177" t="str">
        <f t="shared" si="20"/>
        <v/>
      </c>
      <c r="D172" s="177" t="str">
        <f t="shared" si="26"/>
        <v/>
      </c>
      <c r="E172" s="177" t="str">
        <f>+Sheet2!E172</f>
        <v/>
      </c>
      <c r="F172" s="177" t="str">
        <f>+Sheet2!F172</f>
        <v/>
      </c>
      <c r="G172" s="177" t="str">
        <f>+Sheet2!G172</f>
        <v/>
      </c>
      <c r="H172" s="177" t="str">
        <f t="shared" si="17"/>
        <v/>
      </c>
      <c r="I172" s="177" t="str">
        <f t="shared" si="24"/>
        <v/>
      </c>
      <c r="J172" s="177" t="str">
        <f t="shared" si="24"/>
        <v/>
      </c>
      <c r="K172" s="177" t="str">
        <f t="shared" si="19"/>
        <v/>
      </c>
      <c r="L172" s="177" t="str">
        <f t="shared" si="25"/>
        <v/>
      </c>
      <c r="M172" s="177" t="str">
        <f t="shared" si="25"/>
        <v/>
      </c>
      <c r="N172" s="177" t="str">
        <f t="shared" si="25"/>
        <v/>
      </c>
    </row>
    <row r="173" spans="1:14" x14ac:dyDescent="0.15">
      <c r="A173" s="177" t="str">
        <f t="shared" si="18"/>
        <v/>
      </c>
      <c r="B173" s="177" t="str">
        <f>+IF($E173="","",様式1①!$I$2)</f>
        <v/>
      </c>
      <c r="C173" s="177" t="str">
        <f t="shared" si="20"/>
        <v/>
      </c>
      <c r="D173" s="177" t="str">
        <f t="shared" si="26"/>
        <v/>
      </c>
      <c r="E173" s="177" t="str">
        <f>+Sheet2!E173</f>
        <v/>
      </c>
      <c r="F173" s="177" t="str">
        <f>+Sheet2!F173</f>
        <v/>
      </c>
      <c r="G173" s="177" t="str">
        <f>+Sheet2!G173</f>
        <v/>
      </c>
      <c r="H173" s="177" t="str">
        <f t="shared" si="17"/>
        <v/>
      </c>
      <c r="I173" s="177" t="str">
        <f t="shared" si="24"/>
        <v/>
      </c>
      <c r="J173" s="177" t="str">
        <f t="shared" si="24"/>
        <v/>
      </c>
      <c r="K173" s="177" t="str">
        <f t="shared" si="19"/>
        <v/>
      </c>
      <c r="L173" s="177" t="str">
        <f t="shared" si="25"/>
        <v/>
      </c>
      <c r="M173" s="177" t="str">
        <f t="shared" si="25"/>
        <v/>
      </c>
      <c r="N173" s="177" t="str">
        <f t="shared" si="25"/>
        <v/>
      </c>
    </row>
    <row r="174" spans="1:14" x14ac:dyDescent="0.15">
      <c r="A174" s="177" t="str">
        <f t="shared" si="18"/>
        <v/>
      </c>
      <c r="B174" s="177" t="str">
        <f>+IF($E174="","",様式1①!$I$2)</f>
        <v/>
      </c>
      <c r="C174" s="177" t="str">
        <f t="shared" si="20"/>
        <v/>
      </c>
      <c r="D174" s="177" t="str">
        <f t="shared" si="26"/>
        <v/>
      </c>
      <c r="E174" s="177" t="str">
        <f>+Sheet2!E174</f>
        <v/>
      </c>
      <c r="F174" s="177" t="str">
        <f>+Sheet2!F174</f>
        <v/>
      </c>
      <c r="G174" s="177" t="str">
        <f>+Sheet2!G174</f>
        <v/>
      </c>
      <c r="H174" s="177" t="str">
        <f t="shared" si="17"/>
        <v/>
      </c>
      <c r="I174" s="177" t="str">
        <f t="shared" si="24"/>
        <v/>
      </c>
      <c r="J174" s="177" t="str">
        <f t="shared" si="24"/>
        <v/>
      </c>
      <c r="K174" s="177" t="str">
        <f t="shared" si="19"/>
        <v/>
      </c>
      <c r="L174" s="177" t="str">
        <f t="shared" si="25"/>
        <v/>
      </c>
      <c r="M174" s="177" t="str">
        <f t="shared" si="25"/>
        <v/>
      </c>
      <c r="N174" s="177" t="str">
        <f t="shared" si="25"/>
        <v/>
      </c>
    </row>
    <row r="175" spans="1:14" x14ac:dyDescent="0.15">
      <c r="A175" s="177" t="str">
        <f t="shared" si="18"/>
        <v/>
      </c>
      <c r="B175" s="177" t="str">
        <f>+IF($E175="","",様式1①!$I$2)</f>
        <v/>
      </c>
      <c r="C175" s="177" t="str">
        <f t="shared" si="20"/>
        <v/>
      </c>
      <c r="D175" s="177" t="str">
        <f t="shared" si="26"/>
        <v/>
      </c>
      <c r="E175" s="177" t="str">
        <f>+Sheet2!E175</f>
        <v/>
      </c>
      <c r="F175" s="177" t="str">
        <f>+Sheet2!F175</f>
        <v/>
      </c>
      <c r="G175" s="177" t="str">
        <f>+Sheet2!G175</f>
        <v/>
      </c>
      <c r="H175" s="177" t="str">
        <f t="shared" si="17"/>
        <v/>
      </c>
      <c r="I175" s="177" t="str">
        <f t="shared" si="24"/>
        <v/>
      </c>
      <c r="J175" s="177" t="str">
        <f t="shared" si="24"/>
        <v/>
      </c>
      <c r="K175" s="177" t="str">
        <f t="shared" si="19"/>
        <v/>
      </c>
      <c r="L175" s="177" t="str">
        <f t="shared" si="25"/>
        <v/>
      </c>
      <c r="M175" s="177" t="str">
        <f t="shared" si="25"/>
        <v/>
      </c>
      <c r="N175" s="177" t="str">
        <f t="shared" si="25"/>
        <v/>
      </c>
    </row>
    <row r="176" spans="1:14" x14ac:dyDescent="0.15">
      <c r="A176" s="177" t="str">
        <f t="shared" si="18"/>
        <v/>
      </c>
      <c r="B176" s="177" t="str">
        <f>+IF($E176="","",様式1①!$I$2)</f>
        <v/>
      </c>
      <c r="C176" s="177" t="str">
        <f t="shared" si="20"/>
        <v/>
      </c>
      <c r="D176" s="177" t="str">
        <f t="shared" si="26"/>
        <v/>
      </c>
      <c r="E176" s="177" t="str">
        <f>+Sheet2!E176</f>
        <v/>
      </c>
      <c r="F176" s="177" t="str">
        <f>+Sheet2!F176</f>
        <v/>
      </c>
      <c r="G176" s="177" t="str">
        <f>+Sheet2!G176</f>
        <v/>
      </c>
      <c r="H176" s="177" t="str">
        <f t="shared" si="17"/>
        <v/>
      </c>
      <c r="I176" s="177" t="str">
        <f t="shared" si="24"/>
        <v/>
      </c>
      <c r="J176" s="177" t="str">
        <f t="shared" si="24"/>
        <v/>
      </c>
      <c r="K176" s="177" t="str">
        <f t="shared" si="19"/>
        <v/>
      </c>
      <c r="L176" s="177" t="str">
        <f t="shared" si="25"/>
        <v/>
      </c>
      <c r="M176" s="177" t="str">
        <f t="shared" si="25"/>
        <v/>
      </c>
      <c r="N176" s="177" t="str">
        <f t="shared" si="25"/>
        <v/>
      </c>
    </row>
    <row r="177" spans="1:14" x14ac:dyDescent="0.15">
      <c r="A177" s="177" t="str">
        <f t="shared" si="18"/>
        <v/>
      </c>
      <c r="B177" s="177" t="str">
        <f>+IF($E177="","",様式1①!$I$2)</f>
        <v/>
      </c>
      <c r="C177" s="177" t="str">
        <f t="shared" si="20"/>
        <v/>
      </c>
      <c r="D177" s="177" t="str">
        <f t="shared" si="26"/>
        <v/>
      </c>
      <c r="E177" s="177" t="str">
        <f>+Sheet2!E177</f>
        <v/>
      </c>
      <c r="F177" s="177" t="str">
        <f>+Sheet2!F177</f>
        <v/>
      </c>
      <c r="G177" s="177" t="str">
        <f>+Sheet2!G177</f>
        <v/>
      </c>
      <c r="H177" s="177" t="str">
        <f t="shared" si="17"/>
        <v/>
      </c>
      <c r="I177" s="177" t="str">
        <f t="shared" si="24"/>
        <v/>
      </c>
      <c r="J177" s="177" t="str">
        <f t="shared" si="24"/>
        <v/>
      </c>
      <c r="K177" s="177" t="str">
        <f t="shared" si="19"/>
        <v/>
      </c>
      <c r="L177" s="177" t="str">
        <f t="shared" si="25"/>
        <v/>
      </c>
      <c r="M177" s="177" t="str">
        <f t="shared" si="25"/>
        <v/>
      </c>
      <c r="N177" s="177" t="str">
        <f t="shared" si="25"/>
        <v/>
      </c>
    </row>
    <row r="178" spans="1:14" x14ac:dyDescent="0.15">
      <c r="A178" s="177" t="str">
        <f t="shared" si="18"/>
        <v/>
      </c>
      <c r="B178" s="177" t="str">
        <f>+IF($E178="","",様式1①!$I$2)</f>
        <v/>
      </c>
      <c r="C178" s="177" t="str">
        <f t="shared" si="20"/>
        <v/>
      </c>
      <c r="D178" s="177" t="str">
        <f t="shared" si="26"/>
        <v/>
      </c>
      <c r="E178" s="177" t="str">
        <f>+Sheet2!E178</f>
        <v/>
      </c>
      <c r="F178" s="177" t="str">
        <f>+Sheet2!F178</f>
        <v/>
      </c>
      <c r="G178" s="177" t="str">
        <f>+Sheet2!G178</f>
        <v/>
      </c>
      <c r="H178" s="177" t="str">
        <f t="shared" si="17"/>
        <v/>
      </c>
      <c r="I178" s="177" t="str">
        <f t="shared" si="24"/>
        <v/>
      </c>
      <c r="J178" s="177" t="str">
        <f t="shared" si="24"/>
        <v/>
      </c>
      <c r="K178" s="177" t="str">
        <f t="shared" si="19"/>
        <v/>
      </c>
      <c r="L178" s="177" t="str">
        <f t="shared" si="25"/>
        <v/>
      </c>
      <c r="M178" s="177" t="str">
        <f t="shared" si="25"/>
        <v/>
      </c>
      <c r="N178" s="177" t="str">
        <f t="shared" si="25"/>
        <v/>
      </c>
    </row>
    <row r="179" spans="1:14" x14ac:dyDescent="0.15">
      <c r="A179" s="177" t="str">
        <f t="shared" si="18"/>
        <v/>
      </c>
      <c r="B179" s="177" t="str">
        <f>+IF($E179="","",様式1①!$I$2)</f>
        <v/>
      </c>
      <c r="C179" s="177" t="str">
        <f t="shared" si="20"/>
        <v/>
      </c>
      <c r="D179" s="177" t="str">
        <f t="shared" si="26"/>
        <v/>
      </c>
      <c r="E179" s="177" t="str">
        <f>+Sheet2!E179</f>
        <v/>
      </c>
      <c r="F179" s="177" t="str">
        <f>+Sheet2!F179</f>
        <v/>
      </c>
      <c r="G179" s="177" t="str">
        <f>+Sheet2!G179</f>
        <v/>
      </c>
      <c r="H179" s="177" t="str">
        <f t="shared" si="17"/>
        <v/>
      </c>
      <c r="I179" s="177" t="str">
        <f t="shared" si="24"/>
        <v/>
      </c>
      <c r="J179" s="177" t="str">
        <f t="shared" si="24"/>
        <v/>
      </c>
      <c r="K179" s="177" t="str">
        <f t="shared" si="19"/>
        <v/>
      </c>
      <c r="L179" s="177" t="str">
        <f t="shared" si="25"/>
        <v/>
      </c>
      <c r="M179" s="177" t="str">
        <f t="shared" si="25"/>
        <v/>
      </c>
      <c r="N179" s="177" t="str">
        <f t="shared" si="25"/>
        <v/>
      </c>
    </row>
    <row r="180" spans="1:14" x14ac:dyDescent="0.15">
      <c r="A180" s="177" t="str">
        <f t="shared" si="18"/>
        <v/>
      </c>
      <c r="B180" s="177" t="str">
        <f>+IF($E180="","",様式1①!$I$2)</f>
        <v/>
      </c>
      <c r="C180" s="177" t="str">
        <f t="shared" si="20"/>
        <v/>
      </c>
      <c r="D180" s="177" t="str">
        <f t="shared" si="26"/>
        <v/>
      </c>
      <c r="E180" s="177" t="str">
        <f>+Sheet2!E180</f>
        <v/>
      </c>
      <c r="F180" s="177" t="str">
        <f>+Sheet2!F180</f>
        <v/>
      </c>
      <c r="G180" s="177" t="str">
        <f>+Sheet2!G180</f>
        <v/>
      </c>
      <c r="H180" s="177" t="str">
        <f t="shared" si="17"/>
        <v/>
      </c>
      <c r="I180" s="177" t="str">
        <f t="shared" si="24"/>
        <v/>
      </c>
      <c r="J180" s="177" t="str">
        <f t="shared" si="24"/>
        <v/>
      </c>
      <c r="K180" s="177" t="str">
        <f t="shared" si="19"/>
        <v/>
      </c>
      <c r="L180" s="177" t="str">
        <f t="shared" si="25"/>
        <v/>
      </c>
      <c r="M180" s="177" t="str">
        <f t="shared" si="25"/>
        <v/>
      </c>
      <c r="N180" s="177" t="str">
        <f t="shared" si="25"/>
        <v/>
      </c>
    </row>
    <row r="181" spans="1:14" x14ac:dyDescent="0.15">
      <c r="A181" s="177" t="str">
        <f t="shared" si="18"/>
        <v/>
      </c>
      <c r="B181" s="177" t="str">
        <f>+IF($E181="","",様式1①!$I$2)</f>
        <v/>
      </c>
      <c r="C181" s="177" t="str">
        <f t="shared" si="20"/>
        <v/>
      </c>
      <c r="D181" s="177" t="str">
        <f t="shared" si="26"/>
        <v/>
      </c>
      <c r="E181" s="177" t="str">
        <f>+Sheet2!E181</f>
        <v/>
      </c>
      <c r="F181" s="177" t="str">
        <f>+Sheet2!F181</f>
        <v/>
      </c>
      <c r="G181" s="177" t="str">
        <f>+Sheet2!G181</f>
        <v/>
      </c>
      <c r="H181" s="177" t="str">
        <f t="shared" si="17"/>
        <v/>
      </c>
      <c r="I181" s="177" t="str">
        <f t="shared" si="24"/>
        <v/>
      </c>
      <c r="J181" s="177" t="str">
        <f t="shared" si="24"/>
        <v/>
      </c>
      <c r="K181" s="177" t="str">
        <f t="shared" si="19"/>
        <v/>
      </c>
      <c r="L181" s="177" t="str">
        <f t="shared" si="25"/>
        <v/>
      </c>
      <c r="M181" s="177" t="str">
        <f t="shared" si="25"/>
        <v/>
      </c>
      <c r="N181" s="177" t="str">
        <f t="shared" si="25"/>
        <v/>
      </c>
    </row>
    <row r="182" spans="1:14" x14ac:dyDescent="0.15">
      <c r="A182" s="177" t="str">
        <f t="shared" si="18"/>
        <v/>
      </c>
      <c r="B182" s="177" t="str">
        <f>+IF($E182="","",様式1①!$I$2)</f>
        <v/>
      </c>
      <c r="C182" s="177" t="str">
        <f t="shared" si="20"/>
        <v/>
      </c>
      <c r="D182" s="177" t="str">
        <f t="shared" si="26"/>
        <v/>
      </c>
      <c r="E182" s="177" t="str">
        <f>+Sheet2!E182</f>
        <v/>
      </c>
      <c r="F182" s="177" t="str">
        <f>+Sheet2!F182</f>
        <v/>
      </c>
      <c r="G182" s="177" t="str">
        <f>+Sheet2!G182</f>
        <v/>
      </c>
      <c r="H182" s="177" t="str">
        <f t="shared" si="17"/>
        <v/>
      </c>
      <c r="I182" s="177" t="str">
        <f t="shared" si="24"/>
        <v/>
      </c>
      <c r="J182" s="177" t="str">
        <f t="shared" si="24"/>
        <v/>
      </c>
      <c r="K182" s="177" t="str">
        <f t="shared" si="19"/>
        <v/>
      </c>
      <c r="L182" s="177" t="str">
        <f t="shared" si="25"/>
        <v/>
      </c>
      <c r="M182" s="177" t="str">
        <f t="shared" si="25"/>
        <v/>
      </c>
      <c r="N182" s="177" t="str">
        <f t="shared" si="25"/>
        <v/>
      </c>
    </row>
    <row r="183" spans="1:14" x14ac:dyDescent="0.15">
      <c r="A183" s="177" t="str">
        <f t="shared" si="18"/>
        <v/>
      </c>
      <c r="B183" s="177" t="str">
        <f>+IF($E183="","",様式1①!$I$2)</f>
        <v/>
      </c>
      <c r="C183" s="177" t="str">
        <f t="shared" si="20"/>
        <v/>
      </c>
      <c r="D183" s="177" t="str">
        <f t="shared" si="26"/>
        <v/>
      </c>
      <c r="E183" s="177" t="str">
        <f>+Sheet2!E183</f>
        <v/>
      </c>
      <c r="F183" s="177" t="str">
        <f>+Sheet2!F183</f>
        <v/>
      </c>
      <c r="G183" s="177" t="str">
        <f>+Sheet2!G183</f>
        <v/>
      </c>
      <c r="H183" s="177" t="str">
        <f t="shared" si="17"/>
        <v/>
      </c>
      <c r="I183" s="177" t="str">
        <f t="shared" si="24"/>
        <v/>
      </c>
      <c r="J183" s="177" t="str">
        <f t="shared" si="24"/>
        <v/>
      </c>
      <c r="K183" s="177" t="str">
        <f t="shared" si="19"/>
        <v/>
      </c>
      <c r="L183" s="177" t="str">
        <f t="shared" si="25"/>
        <v/>
      </c>
      <c r="M183" s="177" t="str">
        <f t="shared" si="25"/>
        <v/>
      </c>
      <c r="N183" s="177" t="str">
        <f t="shared" si="25"/>
        <v/>
      </c>
    </row>
    <row r="184" spans="1:14" x14ac:dyDescent="0.15">
      <c r="A184" s="177" t="str">
        <f t="shared" si="18"/>
        <v/>
      </c>
      <c r="B184" s="177" t="str">
        <f>+IF($E184="","",様式1①!$I$2)</f>
        <v/>
      </c>
      <c r="C184" s="177" t="str">
        <f t="shared" si="20"/>
        <v/>
      </c>
      <c r="D184" s="177" t="str">
        <f t="shared" si="26"/>
        <v/>
      </c>
      <c r="E184" s="177" t="str">
        <f>+Sheet2!E184</f>
        <v/>
      </c>
      <c r="F184" s="177" t="str">
        <f>+Sheet2!F184</f>
        <v/>
      </c>
      <c r="G184" s="177" t="str">
        <f>+Sheet2!G184</f>
        <v/>
      </c>
      <c r="H184" s="177" t="str">
        <f t="shared" si="17"/>
        <v/>
      </c>
      <c r="I184" s="177" t="str">
        <f t="shared" si="24"/>
        <v/>
      </c>
      <c r="J184" s="177" t="str">
        <f t="shared" si="24"/>
        <v/>
      </c>
      <c r="K184" s="177" t="str">
        <f t="shared" si="19"/>
        <v/>
      </c>
      <c r="L184" s="177" t="str">
        <f t="shared" si="25"/>
        <v/>
      </c>
      <c r="M184" s="177" t="str">
        <f t="shared" si="25"/>
        <v/>
      </c>
      <c r="N184" s="177" t="str">
        <f t="shared" si="25"/>
        <v/>
      </c>
    </row>
    <row r="185" spans="1:14" x14ac:dyDescent="0.15">
      <c r="A185" s="177" t="str">
        <f t="shared" si="18"/>
        <v/>
      </c>
      <c r="B185" s="177" t="str">
        <f>+IF($E185="","",様式1①!$I$2)</f>
        <v/>
      </c>
      <c r="C185" s="177" t="str">
        <f t="shared" si="20"/>
        <v/>
      </c>
      <c r="D185" s="177" t="str">
        <f t="shared" si="26"/>
        <v/>
      </c>
      <c r="E185" s="177" t="str">
        <f>+Sheet2!E185</f>
        <v/>
      </c>
      <c r="F185" s="177" t="str">
        <f>+Sheet2!F185</f>
        <v/>
      </c>
      <c r="G185" s="177" t="str">
        <f>+Sheet2!G185</f>
        <v/>
      </c>
      <c r="H185" s="177" t="str">
        <f t="shared" ref="H185:H188" si="27">+IF(E185="","",1)</f>
        <v/>
      </c>
      <c r="I185" s="177" t="str">
        <f t="shared" si="24"/>
        <v/>
      </c>
      <c r="J185" s="177" t="str">
        <f t="shared" si="24"/>
        <v/>
      </c>
      <c r="K185" s="177" t="str">
        <f t="shared" si="19"/>
        <v/>
      </c>
      <c r="L185" s="177" t="str">
        <f t="shared" si="25"/>
        <v/>
      </c>
      <c r="M185" s="177" t="str">
        <f t="shared" si="25"/>
        <v/>
      </c>
      <c r="N185" s="177" t="str">
        <f t="shared" si="25"/>
        <v/>
      </c>
    </row>
    <row r="186" spans="1:14" x14ac:dyDescent="0.15">
      <c r="A186" s="177" t="str">
        <f t="shared" si="18"/>
        <v/>
      </c>
      <c r="B186" s="177" t="str">
        <f>+IF($E186="","",様式1①!$I$2)</f>
        <v/>
      </c>
      <c r="C186" s="177" t="str">
        <f t="shared" si="20"/>
        <v/>
      </c>
      <c r="D186" s="177" t="str">
        <f t="shared" si="26"/>
        <v/>
      </c>
      <c r="E186" s="177" t="str">
        <f>+Sheet2!E186</f>
        <v/>
      </c>
      <c r="F186" s="177" t="str">
        <f>+Sheet2!F186</f>
        <v/>
      </c>
      <c r="G186" s="177" t="str">
        <f>+Sheet2!G186</f>
        <v/>
      </c>
      <c r="H186" s="177" t="str">
        <f t="shared" si="27"/>
        <v/>
      </c>
      <c r="I186" s="177" t="str">
        <f t="shared" si="24"/>
        <v/>
      </c>
      <c r="J186" s="177" t="str">
        <f t="shared" si="24"/>
        <v/>
      </c>
      <c r="K186" s="177" t="str">
        <f t="shared" si="19"/>
        <v/>
      </c>
      <c r="L186" s="177" t="str">
        <f t="shared" si="25"/>
        <v/>
      </c>
      <c r="M186" s="177" t="str">
        <f t="shared" si="25"/>
        <v/>
      </c>
      <c r="N186" s="177" t="str">
        <f t="shared" si="25"/>
        <v/>
      </c>
    </row>
    <row r="187" spans="1:14" x14ac:dyDescent="0.15">
      <c r="A187" s="177" t="str">
        <f t="shared" si="18"/>
        <v/>
      </c>
      <c r="B187" s="177" t="str">
        <f>+IF($E187="","",様式1①!$I$2)</f>
        <v/>
      </c>
      <c r="C187" s="177" t="str">
        <f t="shared" si="20"/>
        <v/>
      </c>
      <c r="D187" s="177" t="str">
        <f t="shared" si="26"/>
        <v/>
      </c>
      <c r="E187" s="177" t="str">
        <f>+Sheet2!E187</f>
        <v/>
      </c>
      <c r="F187" s="177" t="str">
        <f>+Sheet2!F187</f>
        <v/>
      </c>
      <c r="G187" s="177" t="str">
        <f>+Sheet2!G187</f>
        <v/>
      </c>
      <c r="H187" s="177" t="str">
        <f t="shared" si="27"/>
        <v/>
      </c>
      <c r="I187" s="177" t="str">
        <f t="shared" si="24"/>
        <v/>
      </c>
      <c r="J187" s="177" t="str">
        <f t="shared" si="24"/>
        <v/>
      </c>
      <c r="K187" s="177" t="str">
        <f t="shared" si="19"/>
        <v/>
      </c>
      <c r="L187" s="177" t="str">
        <f t="shared" si="25"/>
        <v/>
      </c>
      <c r="M187" s="177" t="str">
        <f t="shared" si="25"/>
        <v/>
      </c>
      <c r="N187" s="177" t="str">
        <f t="shared" si="25"/>
        <v/>
      </c>
    </row>
    <row r="188" spans="1:14" x14ac:dyDescent="0.15">
      <c r="A188" s="177" t="str">
        <f t="shared" si="18"/>
        <v/>
      </c>
      <c r="B188" s="177" t="str">
        <f>+IF($E188="","",様式1①!$I$2)</f>
        <v/>
      </c>
      <c r="C188" s="177" t="str">
        <f t="shared" si="20"/>
        <v/>
      </c>
      <c r="D188" s="177" t="str">
        <f t="shared" si="26"/>
        <v/>
      </c>
      <c r="E188" s="177" t="str">
        <f>+Sheet2!E188</f>
        <v/>
      </c>
      <c r="F188" s="177" t="str">
        <f>+Sheet2!F188</f>
        <v/>
      </c>
      <c r="G188" s="177" t="str">
        <f>+Sheet2!G188</f>
        <v/>
      </c>
      <c r="H188" s="177" t="str">
        <f t="shared" si="27"/>
        <v/>
      </c>
      <c r="I188" s="177" t="str">
        <f t="shared" si="24"/>
        <v/>
      </c>
      <c r="J188" s="177" t="str">
        <f t="shared" si="24"/>
        <v/>
      </c>
      <c r="K188" s="177" t="str">
        <f t="shared" si="19"/>
        <v/>
      </c>
      <c r="L188" s="177" t="str">
        <f t="shared" si="25"/>
        <v/>
      </c>
      <c r="M188" s="177" t="str">
        <f t="shared" si="25"/>
        <v/>
      </c>
      <c r="N188" s="177" t="str">
        <f t="shared" si="25"/>
        <v/>
      </c>
    </row>
    <row r="189" spans="1:14" x14ac:dyDescent="0.15">
      <c r="A189" s="177" t="str">
        <f t="shared" si="18"/>
        <v/>
      </c>
      <c r="B189" s="177" t="str">
        <f>+IF($E189="","",様式1①!$I$2)</f>
        <v/>
      </c>
      <c r="C189" s="177" t="str">
        <f t="shared" si="20"/>
        <v/>
      </c>
      <c r="D189" s="177" t="str">
        <f t="shared" si="26"/>
        <v/>
      </c>
      <c r="E189" s="177" t="str">
        <f>+Sheet2!E189</f>
        <v/>
      </c>
      <c r="F189" s="177" t="str">
        <f>+Sheet2!F189</f>
        <v/>
      </c>
      <c r="G189" s="177" t="str">
        <f>+Sheet2!G189</f>
        <v/>
      </c>
      <c r="H189" s="177" t="str">
        <f t="shared" ref="H189:H232" si="28">+IF(E189="","",1)</f>
        <v/>
      </c>
      <c r="I189" s="177" t="str">
        <f t="shared" si="24"/>
        <v/>
      </c>
      <c r="J189" s="177" t="str">
        <f t="shared" si="24"/>
        <v/>
      </c>
      <c r="K189" s="177" t="str">
        <f t="shared" si="19"/>
        <v/>
      </c>
      <c r="L189" s="177" t="str">
        <f t="shared" si="25"/>
        <v/>
      </c>
      <c r="M189" s="177" t="str">
        <f t="shared" si="25"/>
        <v/>
      </c>
      <c r="N189" s="177" t="str">
        <f t="shared" si="25"/>
        <v/>
      </c>
    </row>
    <row r="190" spans="1:14" x14ac:dyDescent="0.15">
      <c r="A190" s="177" t="str">
        <f t="shared" si="18"/>
        <v/>
      </c>
      <c r="B190" s="177" t="str">
        <f>+IF($E190="","",様式1①!$I$2)</f>
        <v/>
      </c>
      <c r="C190" s="177" t="str">
        <f t="shared" si="20"/>
        <v/>
      </c>
      <c r="D190" s="177" t="str">
        <f t="shared" si="26"/>
        <v/>
      </c>
      <c r="E190" s="177" t="str">
        <f>+Sheet2!E190</f>
        <v/>
      </c>
      <c r="F190" s="177" t="str">
        <f>+Sheet2!F190</f>
        <v/>
      </c>
      <c r="G190" s="177" t="str">
        <f>+Sheet2!G190</f>
        <v/>
      </c>
      <c r="H190" s="177" t="str">
        <f t="shared" si="28"/>
        <v/>
      </c>
      <c r="I190" s="177" t="str">
        <f t="shared" si="24"/>
        <v/>
      </c>
      <c r="J190" s="177" t="str">
        <f t="shared" si="24"/>
        <v/>
      </c>
      <c r="K190" s="177" t="str">
        <f t="shared" si="19"/>
        <v/>
      </c>
      <c r="L190" s="177" t="str">
        <f t="shared" si="25"/>
        <v/>
      </c>
      <c r="M190" s="177" t="str">
        <f t="shared" si="25"/>
        <v/>
      </c>
      <c r="N190" s="177" t="str">
        <f t="shared" si="25"/>
        <v/>
      </c>
    </row>
    <row r="191" spans="1:14" x14ac:dyDescent="0.15">
      <c r="A191" s="177" t="str">
        <f t="shared" si="18"/>
        <v/>
      </c>
      <c r="B191" s="177" t="str">
        <f>+IF($E191="","",様式1①!$I$2)</f>
        <v/>
      </c>
      <c r="C191" s="177" t="str">
        <f t="shared" si="20"/>
        <v/>
      </c>
      <c r="D191" s="177" t="str">
        <f t="shared" si="26"/>
        <v/>
      </c>
      <c r="E191" s="177" t="str">
        <f>+Sheet2!E191</f>
        <v/>
      </c>
      <c r="F191" s="177" t="str">
        <f>+Sheet2!F191</f>
        <v/>
      </c>
      <c r="G191" s="177" t="str">
        <f>+Sheet2!G191</f>
        <v/>
      </c>
      <c r="H191" s="177" t="str">
        <f t="shared" si="28"/>
        <v/>
      </c>
      <c r="I191" s="177" t="str">
        <f t="shared" si="24"/>
        <v/>
      </c>
      <c r="J191" s="177" t="str">
        <f t="shared" si="24"/>
        <v/>
      </c>
      <c r="K191" s="177" t="str">
        <f t="shared" si="19"/>
        <v/>
      </c>
      <c r="L191" s="177" t="str">
        <f t="shared" si="25"/>
        <v/>
      </c>
      <c r="M191" s="177" t="str">
        <f t="shared" si="25"/>
        <v/>
      </c>
      <c r="N191" s="177" t="str">
        <f t="shared" si="25"/>
        <v/>
      </c>
    </row>
    <row r="192" spans="1:14" x14ac:dyDescent="0.15">
      <c r="A192" s="177" t="str">
        <f t="shared" si="18"/>
        <v/>
      </c>
      <c r="B192" s="177" t="str">
        <f>+IF($E192="","",様式1①!$I$2)</f>
        <v/>
      </c>
      <c r="C192" s="177" t="str">
        <f t="shared" si="20"/>
        <v/>
      </c>
      <c r="D192" s="177" t="str">
        <f t="shared" si="26"/>
        <v/>
      </c>
      <c r="E192" s="177" t="str">
        <f>+Sheet2!E192</f>
        <v/>
      </c>
      <c r="F192" s="177" t="str">
        <f>+Sheet2!F192</f>
        <v/>
      </c>
      <c r="G192" s="177" t="str">
        <f>+Sheet2!G192</f>
        <v/>
      </c>
      <c r="H192" s="177" t="str">
        <f t="shared" si="28"/>
        <v/>
      </c>
      <c r="I192" s="177" t="str">
        <f t="shared" si="24"/>
        <v/>
      </c>
      <c r="J192" s="177" t="str">
        <f t="shared" si="24"/>
        <v/>
      </c>
      <c r="K192" s="177" t="str">
        <f t="shared" si="19"/>
        <v/>
      </c>
      <c r="L192" s="177" t="str">
        <f t="shared" si="25"/>
        <v/>
      </c>
      <c r="M192" s="177" t="str">
        <f t="shared" si="25"/>
        <v/>
      </c>
      <c r="N192" s="177" t="str">
        <f t="shared" si="25"/>
        <v/>
      </c>
    </row>
    <row r="193" spans="1:14" x14ac:dyDescent="0.15">
      <c r="A193" s="177" t="str">
        <f t="shared" si="18"/>
        <v/>
      </c>
      <c r="B193" s="177" t="str">
        <f>+IF($E193="","",様式1①!$I$2)</f>
        <v/>
      </c>
      <c r="C193" s="177" t="str">
        <f t="shared" si="20"/>
        <v/>
      </c>
      <c r="D193" s="177" t="str">
        <f t="shared" si="26"/>
        <v/>
      </c>
      <c r="E193" s="177" t="str">
        <f>+Sheet2!E193</f>
        <v/>
      </c>
      <c r="F193" s="177" t="str">
        <f>+Sheet2!F193</f>
        <v/>
      </c>
      <c r="G193" s="177" t="str">
        <f>+Sheet2!G193</f>
        <v/>
      </c>
      <c r="H193" s="177" t="str">
        <f t="shared" si="28"/>
        <v/>
      </c>
      <c r="I193" s="177" t="str">
        <f t="shared" si="24"/>
        <v/>
      </c>
      <c r="J193" s="177" t="str">
        <f t="shared" si="24"/>
        <v/>
      </c>
      <c r="K193" s="177" t="str">
        <f t="shared" si="19"/>
        <v/>
      </c>
      <c r="L193" s="177" t="str">
        <f t="shared" si="25"/>
        <v/>
      </c>
      <c r="M193" s="177" t="str">
        <f t="shared" si="25"/>
        <v/>
      </c>
      <c r="N193" s="177" t="str">
        <f t="shared" si="25"/>
        <v/>
      </c>
    </row>
    <row r="194" spans="1:14" x14ac:dyDescent="0.15">
      <c r="A194" s="177" t="str">
        <f t="shared" si="18"/>
        <v/>
      </c>
      <c r="B194" s="177" t="str">
        <f>+IF($E194="","",様式1①!$I$2)</f>
        <v/>
      </c>
      <c r="C194" s="177" t="str">
        <f t="shared" si="20"/>
        <v/>
      </c>
      <c r="D194" s="177" t="str">
        <f t="shared" si="26"/>
        <v/>
      </c>
      <c r="E194" s="177" t="str">
        <f>+Sheet2!E194</f>
        <v/>
      </c>
      <c r="F194" s="177" t="str">
        <f>+Sheet2!F194</f>
        <v/>
      </c>
      <c r="G194" s="177" t="str">
        <f>+Sheet2!G194</f>
        <v/>
      </c>
      <c r="H194" s="177" t="str">
        <f t="shared" si="28"/>
        <v/>
      </c>
      <c r="I194" s="177" t="str">
        <f t="shared" si="24"/>
        <v/>
      </c>
      <c r="J194" s="177" t="str">
        <f t="shared" si="24"/>
        <v/>
      </c>
      <c r="K194" s="177" t="str">
        <f t="shared" si="19"/>
        <v/>
      </c>
      <c r="L194" s="177" t="str">
        <f t="shared" si="25"/>
        <v/>
      </c>
      <c r="M194" s="177" t="str">
        <f t="shared" si="25"/>
        <v/>
      </c>
      <c r="N194" s="177" t="str">
        <f t="shared" si="25"/>
        <v/>
      </c>
    </row>
    <row r="195" spans="1:14" x14ac:dyDescent="0.15">
      <c r="A195" s="177" t="str">
        <f t="shared" ref="A195:A249" si="29">+IF($E195="","",3)</f>
        <v/>
      </c>
      <c r="B195" s="177" t="str">
        <f>+IF($E195="","",様式1①!$I$2)</f>
        <v/>
      </c>
      <c r="C195" s="177" t="str">
        <f t="shared" si="20"/>
        <v/>
      </c>
      <c r="D195" s="177" t="str">
        <f t="shared" ref="D195:D249" si="30">+IF($E195="","",A195)</f>
        <v/>
      </c>
      <c r="E195" s="177" t="str">
        <f>+Sheet2!E195</f>
        <v/>
      </c>
      <c r="F195" s="177" t="str">
        <f>+Sheet2!F195</f>
        <v/>
      </c>
      <c r="G195" s="177" t="str">
        <f>+Sheet2!G195</f>
        <v/>
      </c>
      <c r="H195" s="177" t="str">
        <f t="shared" si="28"/>
        <v/>
      </c>
      <c r="I195" s="177" t="str">
        <f t="shared" si="24"/>
        <v/>
      </c>
      <c r="J195" s="177" t="str">
        <f t="shared" si="24"/>
        <v/>
      </c>
      <c r="K195" s="177" t="str">
        <f t="shared" ref="K195:K249" si="31">+IF($E195="","",1)</f>
        <v/>
      </c>
      <c r="L195" s="177" t="str">
        <f t="shared" si="25"/>
        <v/>
      </c>
      <c r="M195" s="177" t="str">
        <f t="shared" si="25"/>
        <v/>
      </c>
      <c r="N195" s="177" t="str">
        <f t="shared" si="25"/>
        <v/>
      </c>
    </row>
    <row r="196" spans="1:14" x14ac:dyDescent="0.15">
      <c r="A196" s="177" t="str">
        <f t="shared" si="29"/>
        <v/>
      </c>
      <c r="B196" s="177" t="str">
        <f>+IF($E196="","",様式1①!$I$2)</f>
        <v/>
      </c>
      <c r="C196" s="177" t="str">
        <f t="shared" si="20"/>
        <v/>
      </c>
      <c r="D196" s="177" t="str">
        <f t="shared" si="30"/>
        <v/>
      </c>
      <c r="E196" s="177" t="str">
        <f>+Sheet2!E196</f>
        <v/>
      </c>
      <c r="F196" s="177" t="str">
        <f>+Sheet2!F196</f>
        <v/>
      </c>
      <c r="G196" s="177" t="str">
        <f>+Sheet2!G196</f>
        <v/>
      </c>
      <c r="H196" s="177" t="str">
        <f t="shared" si="28"/>
        <v/>
      </c>
      <c r="I196" s="177" t="str">
        <f t="shared" si="24"/>
        <v/>
      </c>
      <c r="J196" s="177" t="str">
        <f t="shared" si="24"/>
        <v/>
      </c>
      <c r="K196" s="177" t="str">
        <f t="shared" si="31"/>
        <v/>
      </c>
      <c r="L196" s="177" t="str">
        <f t="shared" si="25"/>
        <v/>
      </c>
      <c r="M196" s="177" t="str">
        <f t="shared" si="25"/>
        <v/>
      </c>
      <c r="N196" s="177" t="str">
        <f t="shared" si="25"/>
        <v/>
      </c>
    </row>
    <row r="197" spans="1:14" x14ac:dyDescent="0.15">
      <c r="A197" s="177" t="str">
        <f t="shared" si="29"/>
        <v/>
      </c>
      <c r="B197" s="177" t="str">
        <f>+IF($E197="","",様式1①!$I$2)</f>
        <v/>
      </c>
      <c r="C197" s="177" t="str">
        <f t="shared" ref="C197:C249" si="32">+IF($E197="","",C196+1)</f>
        <v/>
      </c>
      <c r="D197" s="177" t="str">
        <f t="shared" si="30"/>
        <v/>
      </c>
      <c r="E197" s="177" t="str">
        <f>+Sheet2!E197</f>
        <v/>
      </c>
      <c r="F197" s="177" t="str">
        <f>+Sheet2!F197</f>
        <v/>
      </c>
      <c r="G197" s="177" t="str">
        <f>+Sheet2!G197</f>
        <v/>
      </c>
      <c r="H197" s="177" t="str">
        <f t="shared" si="28"/>
        <v/>
      </c>
      <c r="I197" s="177" t="str">
        <f t="shared" si="24"/>
        <v/>
      </c>
      <c r="J197" s="177" t="str">
        <f t="shared" si="24"/>
        <v/>
      </c>
      <c r="K197" s="177" t="str">
        <f t="shared" si="31"/>
        <v/>
      </c>
      <c r="L197" s="177" t="str">
        <f t="shared" si="25"/>
        <v/>
      </c>
      <c r="M197" s="177" t="str">
        <f t="shared" si="25"/>
        <v/>
      </c>
      <c r="N197" s="177" t="str">
        <f t="shared" si="25"/>
        <v/>
      </c>
    </row>
    <row r="198" spans="1:14" x14ac:dyDescent="0.15">
      <c r="A198" s="177" t="str">
        <f t="shared" si="29"/>
        <v/>
      </c>
      <c r="B198" s="177" t="str">
        <f>+IF($E198="","",様式1①!$I$2)</f>
        <v/>
      </c>
      <c r="C198" s="177" t="str">
        <f t="shared" si="32"/>
        <v/>
      </c>
      <c r="D198" s="177" t="str">
        <f t="shared" si="30"/>
        <v/>
      </c>
      <c r="E198" s="177" t="str">
        <f>+Sheet2!E198</f>
        <v/>
      </c>
      <c r="F198" s="177" t="str">
        <f>+Sheet2!F198</f>
        <v/>
      </c>
      <c r="G198" s="177" t="str">
        <f>+Sheet2!G198</f>
        <v/>
      </c>
      <c r="H198" s="177" t="str">
        <f t="shared" si="28"/>
        <v/>
      </c>
      <c r="I198" s="177" t="str">
        <f t="shared" si="24"/>
        <v/>
      </c>
      <c r="J198" s="177" t="str">
        <f t="shared" si="24"/>
        <v/>
      </c>
      <c r="K198" s="177" t="str">
        <f t="shared" si="31"/>
        <v/>
      </c>
      <c r="L198" s="177" t="str">
        <f t="shared" si="25"/>
        <v/>
      </c>
      <c r="M198" s="177" t="str">
        <f t="shared" si="25"/>
        <v/>
      </c>
      <c r="N198" s="177" t="str">
        <f t="shared" si="25"/>
        <v/>
      </c>
    </row>
    <row r="199" spans="1:14" x14ac:dyDescent="0.15">
      <c r="A199" s="177" t="str">
        <f t="shared" si="29"/>
        <v/>
      </c>
      <c r="B199" s="177" t="str">
        <f>+IF($E199="","",様式1①!$I$2)</f>
        <v/>
      </c>
      <c r="C199" s="177" t="str">
        <f t="shared" si="32"/>
        <v/>
      </c>
      <c r="D199" s="177" t="str">
        <f t="shared" si="30"/>
        <v/>
      </c>
      <c r="E199" s="177" t="str">
        <f>+Sheet2!E199</f>
        <v/>
      </c>
      <c r="F199" s="177" t="str">
        <f>+Sheet2!F199</f>
        <v/>
      </c>
      <c r="G199" s="177" t="str">
        <f>+Sheet2!G199</f>
        <v/>
      </c>
      <c r="H199" s="177" t="str">
        <f t="shared" si="28"/>
        <v/>
      </c>
      <c r="I199" s="177" t="str">
        <f t="shared" si="24"/>
        <v/>
      </c>
      <c r="J199" s="177" t="str">
        <f t="shared" si="24"/>
        <v/>
      </c>
      <c r="K199" s="177" t="str">
        <f t="shared" si="31"/>
        <v/>
      </c>
      <c r="L199" s="177" t="str">
        <f t="shared" si="25"/>
        <v/>
      </c>
      <c r="M199" s="177" t="str">
        <f t="shared" si="25"/>
        <v/>
      </c>
      <c r="N199" s="177" t="str">
        <f t="shared" si="25"/>
        <v/>
      </c>
    </row>
    <row r="200" spans="1:14" x14ac:dyDescent="0.15">
      <c r="A200" s="177" t="str">
        <f t="shared" si="29"/>
        <v/>
      </c>
      <c r="B200" s="177" t="str">
        <f>+IF($E200="","",様式1①!$I$2)</f>
        <v/>
      </c>
      <c r="C200" s="177" t="str">
        <f t="shared" si="32"/>
        <v/>
      </c>
      <c r="D200" s="177" t="str">
        <f t="shared" si="30"/>
        <v/>
      </c>
      <c r="E200" s="177" t="str">
        <f>+Sheet2!E200</f>
        <v/>
      </c>
      <c r="F200" s="177" t="str">
        <f>+Sheet2!F200</f>
        <v/>
      </c>
      <c r="G200" s="177" t="str">
        <f>+Sheet2!G200</f>
        <v/>
      </c>
      <c r="H200" s="177" t="str">
        <f t="shared" si="28"/>
        <v/>
      </c>
      <c r="I200" s="177" t="str">
        <f t="shared" si="24"/>
        <v/>
      </c>
      <c r="J200" s="177" t="str">
        <f t="shared" si="24"/>
        <v/>
      </c>
      <c r="K200" s="177" t="str">
        <f t="shared" si="31"/>
        <v/>
      </c>
      <c r="L200" s="177" t="str">
        <f t="shared" si="25"/>
        <v/>
      </c>
      <c r="M200" s="177" t="str">
        <f t="shared" si="25"/>
        <v/>
      </c>
      <c r="N200" s="177" t="str">
        <f t="shared" si="25"/>
        <v/>
      </c>
    </row>
    <row r="201" spans="1:14" x14ac:dyDescent="0.15">
      <c r="A201" s="177" t="str">
        <f t="shared" si="29"/>
        <v/>
      </c>
      <c r="B201" s="177" t="str">
        <f>+IF($E201="","",様式1①!$I$2)</f>
        <v/>
      </c>
      <c r="C201" s="177" t="str">
        <f t="shared" si="32"/>
        <v/>
      </c>
      <c r="D201" s="177" t="str">
        <f t="shared" si="30"/>
        <v/>
      </c>
      <c r="E201" s="177" t="str">
        <f>+Sheet2!E201</f>
        <v/>
      </c>
      <c r="F201" s="177" t="str">
        <f>+Sheet2!F201</f>
        <v/>
      </c>
      <c r="G201" s="177" t="str">
        <f>+Sheet2!G201</f>
        <v/>
      </c>
      <c r="H201" s="177" t="str">
        <f t="shared" si="28"/>
        <v/>
      </c>
      <c r="I201" s="177" t="str">
        <f t="shared" si="24"/>
        <v/>
      </c>
      <c r="J201" s="177" t="str">
        <f t="shared" si="24"/>
        <v/>
      </c>
      <c r="K201" s="177" t="str">
        <f t="shared" si="31"/>
        <v/>
      </c>
      <c r="L201" s="177" t="str">
        <f t="shared" si="25"/>
        <v/>
      </c>
      <c r="M201" s="177" t="str">
        <f t="shared" si="25"/>
        <v/>
      </c>
      <c r="N201" s="177" t="str">
        <f t="shared" si="25"/>
        <v/>
      </c>
    </row>
    <row r="202" spans="1:14" x14ac:dyDescent="0.15">
      <c r="A202" s="177" t="str">
        <f t="shared" si="29"/>
        <v/>
      </c>
      <c r="B202" s="177" t="str">
        <f>+IF($E202="","",様式1①!$I$2)</f>
        <v/>
      </c>
      <c r="C202" s="177" t="str">
        <f t="shared" si="32"/>
        <v/>
      </c>
      <c r="D202" s="177" t="str">
        <f t="shared" si="30"/>
        <v/>
      </c>
      <c r="E202" s="177" t="str">
        <f>+Sheet2!E202</f>
        <v/>
      </c>
      <c r="F202" s="177" t="str">
        <f>+Sheet2!F202</f>
        <v/>
      </c>
      <c r="G202" s="177" t="str">
        <f>+Sheet2!G202</f>
        <v/>
      </c>
      <c r="H202" s="177" t="str">
        <f t="shared" si="28"/>
        <v/>
      </c>
      <c r="I202" s="177" t="str">
        <f t="shared" si="24"/>
        <v/>
      </c>
      <c r="J202" s="177" t="str">
        <f t="shared" si="24"/>
        <v/>
      </c>
      <c r="K202" s="177" t="str">
        <f t="shared" si="31"/>
        <v/>
      </c>
      <c r="L202" s="177" t="str">
        <f t="shared" si="25"/>
        <v/>
      </c>
      <c r="M202" s="177" t="str">
        <f t="shared" si="25"/>
        <v/>
      </c>
      <c r="N202" s="177" t="str">
        <f t="shared" si="25"/>
        <v/>
      </c>
    </row>
    <row r="203" spans="1:14" x14ac:dyDescent="0.15">
      <c r="A203" s="177" t="str">
        <f t="shared" si="29"/>
        <v/>
      </c>
      <c r="B203" s="177" t="str">
        <f>+IF($E203="","",様式1①!$I$2)</f>
        <v/>
      </c>
      <c r="C203" s="177" t="str">
        <f t="shared" si="32"/>
        <v/>
      </c>
      <c r="D203" s="177" t="str">
        <f t="shared" si="30"/>
        <v/>
      </c>
      <c r="E203" s="177" t="str">
        <f>+Sheet2!E203</f>
        <v/>
      </c>
      <c r="F203" s="177" t="str">
        <f>+Sheet2!F203</f>
        <v/>
      </c>
      <c r="G203" s="177" t="str">
        <f>+Sheet2!G203</f>
        <v/>
      </c>
      <c r="H203" s="177" t="str">
        <f t="shared" si="28"/>
        <v/>
      </c>
      <c r="I203" s="177" t="str">
        <f t="shared" si="24"/>
        <v/>
      </c>
      <c r="J203" s="177" t="str">
        <f t="shared" si="24"/>
        <v/>
      </c>
      <c r="K203" s="177" t="str">
        <f t="shared" si="31"/>
        <v/>
      </c>
      <c r="L203" s="177" t="str">
        <f t="shared" si="25"/>
        <v/>
      </c>
      <c r="M203" s="177" t="str">
        <f t="shared" si="25"/>
        <v/>
      </c>
      <c r="N203" s="177" t="str">
        <f t="shared" si="25"/>
        <v/>
      </c>
    </row>
    <row r="204" spans="1:14" x14ac:dyDescent="0.15">
      <c r="A204" s="177" t="str">
        <f t="shared" si="29"/>
        <v/>
      </c>
      <c r="B204" s="177" t="str">
        <f>+IF($E204="","",様式1①!$I$2)</f>
        <v/>
      </c>
      <c r="C204" s="177" t="str">
        <f t="shared" si="32"/>
        <v/>
      </c>
      <c r="D204" s="177" t="str">
        <f t="shared" si="30"/>
        <v/>
      </c>
      <c r="E204" s="177" t="str">
        <f>+Sheet2!E204</f>
        <v/>
      </c>
      <c r="F204" s="177" t="str">
        <f>+Sheet2!F204</f>
        <v/>
      </c>
      <c r="G204" s="177" t="str">
        <f>+Sheet2!G204</f>
        <v/>
      </c>
      <c r="H204" s="177" t="str">
        <f t="shared" si="28"/>
        <v/>
      </c>
      <c r="I204" s="177" t="str">
        <f t="shared" si="24"/>
        <v/>
      </c>
      <c r="J204" s="177" t="str">
        <f t="shared" si="24"/>
        <v/>
      </c>
      <c r="K204" s="177" t="str">
        <f t="shared" si="31"/>
        <v/>
      </c>
      <c r="L204" s="177" t="str">
        <f t="shared" si="25"/>
        <v/>
      </c>
      <c r="M204" s="177" t="str">
        <f t="shared" si="25"/>
        <v/>
      </c>
      <c r="N204" s="177" t="str">
        <f t="shared" si="25"/>
        <v/>
      </c>
    </row>
    <row r="205" spans="1:14" x14ac:dyDescent="0.15">
      <c r="A205" s="177" t="str">
        <f t="shared" si="29"/>
        <v/>
      </c>
      <c r="B205" s="177" t="str">
        <f>+IF($E205="","",様式1①!$I$2)</f>
        <v/>
      </c>
      <c r="C205" s="177" t="str">
        <f t="shared" si="32"/>
        <v/>
      </c>
      <c r="D205" s="177" t="str">
        <f t="shared" si="30"/>
        <v/>
      </c>
      <c r="E205" s="177" t="str">
        <f>+Sheet2!E205</f>
        <v/>
      </c>
      <c r="F205" s="177" t="str">
        <f>+Sheet2!F205</f>
        <v/>
      </c>
      <c r="G205" s="177" t="str">
        <f>+Sheet2!G205</f>
        <v/>
      </c>
      <c r="H205" s="177" t="str">
        <f t="shared" si="28"/>
        <v/>
      </c>
      <c r="I205" s="177" t="str">
        <f t="shared" si="24"/>
        <v/>
      </c>
      <c r="J205" s="177" t="str">
        <f t="shared" si="24"/>
        <v/>
      </c>
      <c r="K205" s="177" t="str">
        <f t="shared" si="31"/>
        <v/>
      </c>
      <c r="L205" s="177" t="str">
        <f t="shared" si="25"/>
        <v/>
      </c>
      <c r="M205" s="177" t="str">
        <f t="shared" si="25"/>
        <v/>
      </c>
      <c r="N205" s="177" t="str">
        <f t="shared" si="25"/>
        <v/>
      </c>
    </row>
    <row r="206" spans="1:14" x14ac:dyDescent="0.15">
      <c r="A206" s="177" t="str">
        <f t="shared" si="29"/>
        <v/>
      </c>
      <c r="B206" s="177" t="str">
        <f>+IF($E206="","",様式1①!$I$2)</f>
        <v/>
      </c>
      <c r="C206" s="177" t="str">
        <f t="shared" si="32"/>
        <v/>
      </c>
      <c r="D206" s="177" t="str">
        <f t="shared" si="30"/>
        <v/>
      </c>
      <c r="E206" s="177" t="str">
        <f>+Sheet2!E206</f>
        <v/>
      </c>
      <c r="F206" s="177" t="str">
        <f>+Sheet2!F206</f>
        <v/>
      </c>
      <c r="G206" s="177" t="str">
        <f>+Sheet2!G206</f>
        <v/>
      </c>
      <c r="H206" s="177" t="str">
        <f t="shared" si="28"/>
        <v/>
      </c>
      <c r="I206" s="177" t="str">
        <f t="shared" si="24"/>
        <v/>
      </c>
      <c r="J206" s="177" t="str">
        <f t="shared" si="24"/>
        <v/>
      </c>
      <c r="K206" s="177" t="str">
        <f t="shared" si="31"/>
        <v/>
      </c>
      <c r="L206" s="177" t="str">
        <f t="shared" si="25"/>
        <v/>
      </c>
      <c r="M206" s="177" t="str">
        <f t="shared" si="25"/>
        <v/>
      </c>
      <c r="N206" s="177" t="str">
        <f t="shared" si="25"/>
        <v/>
      </c>
    </row>
    <row r="207" spans="1:14" x14ac:dyDescent="0.15">
      <c r="A207" s="177" t="str">
        <f t="shared" si="29"/>
        <v/>
      </c>
      <c r="B207" s="177" t="str">
        <f>+IF($E207="","",様式1①!$I$2)</f>
        <v/>
      </c>
      <c r="C207" s="177" t="str">
        <f t="shared" si="32"/>
        <v/>
      </c>
      <c r="D207" s="177" t="str">
        <f t="shared" si="30"/>
        <v/>
      </c>
      <c r="E207" s="177" t="str">
        <f>+Sheet2!E207</f>
        <v/>
      </c>
      <c r="F207" s="177" t="str">
        <f>+Sheet2!F207</f>
        <v/>
      </c>
      <c r="G207" s="177" t="str">
        <f>+Sheet2!G207</f>
        <v/>
      </c>
      <c r="H207" s="177" t="str">
        <f t="shared" si="28"/>
        <v/>
      </c>
      <c r="I207" s="177" t="str">
        <f t="shared" si="24"/>
        <v/>
      </c>
      <c r="J207" s="177" t="str">
        <f t="shared" si="24"/>
        <v/>
      </c>
      <c r="K207" s="177" t="str">
        <f t="shared" si="31"/>
        <v/>
      </c>
      <c r="L207" s="177" t="str">
        <f t="shared" si="25"/>
        <v/>
      </c>
      <c r="M207" s="177" t="str">
        <f t="shared" si="25"/>
        <v/>
      </c>
      <c r="N207" s="177" t="str">
        <f t="shared" si="25"/>
        <v/>
      </c>
    </row>
    <row r="208" spans="1:14" x14ac:dyDescent="0.15">
      <c r="A208" s="177" t="str">
        <f t="shared" si="29"/>
        <v/>
      </c>
      <c r="B208" s="177" t="str">
        <f>+IF($E208="","",様式1①!$I$2)</f>
        <v/>
      </c>
      <c r="C208" s="177" t="str">
        <f t="shared" si="32"/>
        <v/>
      </c>
      <c r="D208" s="177" t="str">
        <f t="shared" si="30"/>
        <v/>
      </c>
      <c r="E208" s="177" t="str">
        <f>+Sheet2!E208</f>
        <v/>
      </c>
      <c r="F208" s="177" t="str">
        <f>+Sheet2!F208</f>
        <v/>
      </c>
      <c r="G208" s="177" t="str">
        <f>+Sheet2!G208</f>
        <v/>
      </c>
      <c r="H208" s="177" t="str">
        <f t="shared" si="28"/>
        <v/>
      </c>
      <c r="I208" s="177" t="str">
        <f t="shared" si="24"/>
        <v/>
      </c>
      <c r="J208" s="177" t="str">
        <f t="shared" si="24"/>
        <v/>
      </c>
      <c r="K208" s="177" t="str">
        <f t="shared" si="31"/>
        <v/>
      </c>
      <c r="L208" s="177" t="str">
        <f t="shared" si="25"/>
        <v/>
      </c>
      <c r="M208" s="177" t="str">
        <f t="shared" si="25"/>
        <v/>
      </c>
      <c r="N208" s="177" t="str">
        <f t="shared" si="25"/>
        <v/>
      </c>
    </row>
    <row r="209" spans="1:14" x14ac:dyDescent="0.15">
      <c r="A209" s="177" t="str">
        <f t="shared" si="29"/>
        <v/>
      </c>
      <c r="B209" s="177" t="str">
        <f>+IF($E209="","",様式1①!$I$2)</f>
        <v/>
      </c>
      <c r="C209" s="177" t="str">
        <f t="shared" si="32"/>
        <v/>
      </c>
      <c r="D209" s="177" t="str">
        <f t="shared" si="30"/>
        <v/>
      </c>
      <c r="E209" s="177" t="str">
        <f>+Sheet2!E209</f>
        <v/>
      </c>
      <c r="F209" s="177" t="str">
        <f>+Sheet2!F209</f>
        <v/>
      </c>
      <c r="G209" s="177" t="str">
        <f>+Sheet2!G209</f>
        <v/>
      </c>
      <c r="H209" s="177" t="str">
        <f t="shared" si="28"/>
        <v/>
      </c>
      <c r="I209" s="177" t="str">
        <f t="shared" si="24"/>
        <v/>
      </c>
      <c r="J209" s="177" t="str">
        <f t="shared" si="24"/>
        <v/>
      </c>
      <c r="K209" s="177" t="str">
        <f t="shared" si="31"/>
        <v/>
      </c>
      <c r="L209" s="177" t="str">
        <f t="shared" si="25"/>
        <v/>
      </c>
      <c r="M209" s="177" t="str">
        <f t="shared" si="25"/>
        <v/>
      </c>
      <c r="N209" s="177" t="str">
        <f t="shared" si="25"/>
        <v/>
      </c>
    </row>
    <row r="210" spans="1:14" x14ac:dyDescent="0.15">
      <c r="A210" s="177" t="str">
        <f t="shared" si="29"/>
        <v/>
      </c>
      <c r="B210" s="177" t="str">
        <f>+IF($E210="","",様式1①!$I$2)</f>
        <v/>
      </c>
      <c r="C210" s="177" t="str">
        <f t="shared" si="32"/>
        <v/>
      </c>
      <c r="D210" s="177" t="str">
        <f t="shared" si="30"/>
        <v/>
      </c>
      <c r="E210" s="177" t="str">
        <f>+Sheet2!E210</f>
        <v/>
      </c>
      <c r="F210" s="177" t="str">
        <f>+Sheet2!F210</f>
        <v/>
      </c>
      <c r="G210" s="177" t="str">
        <f>+Sheet2!G210</f>
        <v/>
      </c>
      <c r="H210" s="177" t="str">
        <f t="shared" si="28"/>
        <v/>
      </c>
      <c r="I210" s="177" t="str">
        <f t="shared" si="24"/>
        <v/>
      </c>
      <c r="J210" s="177" t="str">
        <f t="shared" si="24"/>
        <v/>
      </c>
      <c r="K210" s="177" t="str">
        <f t="shared" si="31"/>
        <v/>
      </c>
      <c r="L210" s="177" t="str">
        <f t="shared" si="25"/>
        <v/>
      </c>
      <c r="M210" s="177" t="str">
        <f t="shared" si="25"/>
        <v/>
      </c>
      <c r="N210" s="177" t="str">
        <f t="shared" si="25"/>
        <v/>
      </c>
    </row>
    <row r="211" spans="1:14" x14ac:dyDescent="0.15">
      <c r="A211" s="177" t="str">
        <f t="shared" si="29"/>
        <v/>
      </c>
      <c r="B211" s="177" t="str">
        <f>+IF($E211="","",様式1①!$I$2)</f>
        <v/>
      </c>
      <c r="C211" s="177" t="str">
        <f t="shared" si="32"/>
        <v/>
      </c>
      <c r="D211" s="177" t="str">
        <f t="shared" si="30"/>
        <v/>
      </c>
      <c r="E211" s="177" t="str">
        <f>+Sheet2!E211</f>
        <v/>
      </c>
      <c r="F211" s="177" t="str">
        <f>+Sheet2!F211</f>
        <v/>
      </c>
      <c r="G211" s="177" t="str">
        <f>+Sheet2!G211</f>
        <v/>
      </c>
      <c r="H211" s="177" t="str">
        <f t="shared" si="28"/>
        <v/>
      </c>
      <c r="I211" s="177" t="str">
        <f t="shared" si="24"/>
        <v/>
      </c>
      <c r="J211" s="177" t="str">
        <f t="shared" si="24"/>
        <v/>
      </c>
      <c r="K211" s="177" t="str">
        <f t="shared" si="31"/>
        <v/>
      </c>
      <c r="L211" s="177" t="str">
        <f t="shared" si="25"/>
        <v/>
      </c>
      <c r="M211" s="177" t="str">
        <f t="shared" si="25"/>
        <v/>
      </c>
      <c r="N211" s="177" t="str">
        <f t="shared" si="25"/>
        <v/>
      </c>
    </row>
    <row r="212" spans="1:14" x14ac:dyDescent="0.15">
      <c r="A212" s="177" t="str">
        <f t="shared" si="29"/>
        <v/>
      </c>
      <c r="B212" s="177" t="str">
        <f>+IF($E212="","",様式1①!$I$2)</f>
        <v/>
      </c>
      <c r="C212" s="177" t="str">
        <f t="shared" si="32"/>
        <v/>
      </c>
      <c r="D212" s="177" t="str">
        <f t="shared" si="30"/>
        <v/>
      </c>
      <c r="E212" s="177" t="str">
        <f>+Sheet2!E212</f>
        <v/>
      </c>
      <c r="F212" s="177" t="str">
        <f>+Sheet2!F212</f>
        <v/>
      </c>
      <c r="G212" s="177" t="str">
        <f>+Sheet2!G212</f>
        <v/>
      </c>
      <c r="H212" s="177" t="str">
        <f t="shared" si="28"/>
        <v/>
      </c>
      <c r="I212" s="177" t="str">
        <f t="shared" si="24"/>
        <v/>
      </c>
      <c r="J212" s="177" t="str">
        <f t="shared" si="24"/>
        <v/>
      </c>
      <c r="K212" s="177" t="str">
        <f t="shared" si="31"/>
        <v/>
      </c>
      <c r="L212" s="177" t="str">
        <f t="shared" si="25"/>
        <v/>
      </c>
      <c r="M212" s="177" t="str">
        <f t="shared" si="25"/>
        <v/>
      </c>
      <c r="N212" s="177" t="str">
        <f t="shared" si="25"/>
        <v/>
      </c>
    </row>
    <row r="213" spans="1:14" x14ac:dyDescent="0.15">
      <c r="A213" s="177" t="str">
        <f t="shared" si="29"/>
        <v/>
      </c>
      <c r="B213" s="177" t="str">
        <f>+IF($E213="","",様式1①!$I$2)</f>
        <v/>
      </c>
      <c r="C213" s="177" t="str">
        <f t="shared" si="32"/>
        <v/>
      </c>
      <c r="D213" s="177" t="str">
        <f t="shared" si="30"/>
        <v/>
      </c>
      <c r="E213" s="177" t="str">
        <f>+Sheet2!E213</f>
        <v/>
      </c>
      <c r="F213" s="177" t="str">
        <f>+Sheet2!F213</f>
        <v/>
      </c>
      <c r="G213" s="177" t="str">
        <f>+Sheet2!G213</f>
        <v/>
      </c>
      <c r="H213" s="177" t="str">
        <f t="shared" si="28"/>
        <v/>
      </c>
      <c r="I213" s="177" t="str">
        <f t="shared" si="24"/>
        <v/>
      </c>
      <c r="J213" s="177" t="str">
        <f t="shared" si="24"/>
        <v/>
      </c>
      <c r="K213" s="177" t="str">
        <f t="shared" si="31"/>
        <v/>
      </c>
      <c r="L213" s="177" t="str">
        <f t="shared" si="25"/>
        <v/>
      </c>
      <c r="M213" s="177" t="str">
        <f t="shared" si="25"/>
        <v/>
      </c>
      <c r="N213" s="177" t="str">
        <f t="shared" si="25"/>
        <v/>
      </c>
    </row>
    <row r="214" spans="1:14" x14ac:dyDescent="0.15">
      <c r="A214" s="177" t="str">
        <f t="shared" si="29"/>
        <v/>
      </c>
      <c r="B214" s="177" t="str">
        <f>+IF($E214="","",様式1①!$I$2)</f>
        <v/>
      </c>
      <c r="C214" s="177" t="str">
        <f t="shared" si="32"/>
        <v/>
      </c>
      <c r="D214" s="177" t="str">
        <f t="shared" si="30"/>
        <v/>
      </c>
      <c r="E214" s="177" t="str">
        <f>+Sheet2!E214</f>
        <v/>
      </c>
      <c r="F214" s="177" t="str">
        <f>+Sheet2!F214</f>
        <v/>
      </c>
      <c r="G214" s="177" t="str">
        <f>+Sheet2!G214</f>
        <v/>
      </c>
      <c r="H214" s="177" t="str">
        <f t="shared" si="28"/>
        <v/>
      </c>
      <c r="I214" s="177" t="str">
        <f t="shared" si="24"/>
        <v/>
      </c>
      <c r="J214" s="177" t="str">
        <f t="shared" si="24"/>
        <v/>
      </c>
      <c r="K214" s="177" t="str">
        <f t="shared" si="31"/>
        <v/>
      </c>
      <c r="L214" s="177" t="str">
        <f t="shared" si="25"/>
        <v/>
      </c>
      <c r="M214" s="177" t="str">
        <f t="shared" si="25"/>
        <v/>
      </c>
      <c r="N214" s="177" t="str">
        <f t="shared" si="25"/>
        <v/>
      </c>
    </row>
    <row r="215" spans="1:14" x14ac:dyDescent="0.15">
      <c r="A215" s="177" t="str">
        <f t="shared" si="29"/>
        <v/>
      </c>
      <c r="B215" s="177" t="str">
        <f>+IF($E215="","",様式1①!$I$2)</f>
        <v/>
      </c>
      <c r="C215" s="177" t="str">
        <f t="shared" si="32"/>
        <v/>
      </c>
      <c r="D215" s="177" t="str">
        <f t="shared" si="30"/>
        <v/>
      </c>
      <c r="E215" s="177" t="str">
        <f>+Sheet2!E215</f>
        <v/>
      </c>
      <c r="F215" s="177" t="str">
        <f>+Sheet2!F215</f>
        <v/>
      </c>
      <c r="G215" s="177" t="str">
        <f>+Sheet2!G215</f>
        <v/>
      </c>
      <c r="H215" s="177" t="str">
        <f t="shared" si="28"/>
        <v/>
      </c>
      <c r="I215" s="177" t="str">
        <f t="shared" si="24"/>
        <v/>
      </c>
      <c r="J215" s="177" t="str">
        <f t="shared" si="24"/>
        <v/>
      </c>
      <c r="K215" s="177" t="str">
        <f t="shared" si="31"/>
        <v/>
      </c>
      <c r="L215" s="177" t="str">
        <f t="shared" si="25"/>
        <v/>
      </c>
      <c r="M215" s="177" t="str">
        <f t="shared" si="25"/>
        <v/>
      </c>
      <c r="N215" s="177" t="str">
        <f t="shared" si="25"/>
        <v/>
      </c>
    </row>
    <row r="216" spans="1:14" x14ac:dyDescent="0.15">
      <c r="A216" s="177" t="str">
        <f t="shared" si="29"/>
        <v/>
      </c>
      <c r="B216" s="177" t="str">
        <f>+IF($E216="","",様式1①!$I$2)</f>
        <v/>
      </c>
      <c r="C216" s="177" t="str">
        <f t="shared" si="32"/>
        <v/>
      </c>
      <c r="D216" s="177" t="str">
        <f t="shared" si="30"/>
        <v/>
      </c>
      <c r="E216" s="177" t="str">
        <f>+Sheet2!E216</f>
        <v/>
      </c>
      <c r="F216" s="177" t="str">
        <f>+Sheet2!F216</f>
        <v/>
      </c>
      <c r="G216" s="177" t="str">
        <f>+Sheet2!G216</f>
        <v/>
      </c>
      <c r="H216" s="177" t="str">
        <f t="shared" si="28"/>
        <v/>
      </c>
      <c r="I216" s="177" t="str">
        <f t="shared" si="24"/>
        <v/>
      </c>
      <c r="J216" s="177" t="str">
        <f t="shared" si="24"/>
        <v/>
      </c>
      <c r="K216" s="177" t="str">
        <f t="shared" si="31"/>
        <v/>
      </c>
      <c r="L216" s="177" t="str">
        <f t="shared" si="25"/>
        <v/>
      </c>
      <c r="M216" s="177" t="str">
        <f t="shared" si="25"/>
        <v/>
      </c>
      <c r="N216" s="177" t="str">
        <f t="shared" si="25"/>
        <v/>
      </c>
    </row>
    <row r="217" spans="1:14" x14ac:dyDescent="0.15">
      <c r="A217" s="177" t="str">
        <f t="shared" si="29"/>
        <v/>
      </c>
      <c r="B217" s="177" t="str">
        <f>+IF($E217="","",様式1①!$I$2)</f>
        <v/>
      </c>
      <c r="C217" s="177" t="str">
        <f t="shared" si="32"/>
        <v/>
      </c>
      <c r="D217" s="177" t="str">
        <f t="shared" si="30"/>
        <v/>
      </c>
      <c r="E217" s="177" t="str">
        <f>+Sheet2!E217</f>
        <v/>
      </c>
      <c r="F217" s="177" t="str">
        <f>+Sheet2!F217</f>
        <v/>
      </c>
      <c r="G217" s="177" t="str">
        <f>+Sheet2!G217</f>
        <v/>
      </c>
      <c r="H217" s="177" t="str">
        <f t="shared" si="28"/>
        <v/>
      </c>
      <c r="I217" s="177" t="str">
        <f t="shared" si="24"/>
        <v/>
      </c>
      <c r="J217" s="177" t="str">
        <f t="shared" si="24"/>
        <v/>
      </c>
      <c r="K217" s="177" t="str">
        <f t="shared" si="31"/>
        <v/>
      </c>
      <c r="L217" s="177" t="str">
        <f t="shared" si="25"/>
        <v/>
      </c>
      <c r="M217" s="177" t="str">
        <f t="shared" si="25"/>
        <v/>
      </c>
      <c r="N217" s="177" t="str">
        <f t="shared" si="25"/>
        <v/>
      </c>
    </row>
    <row r="218" spans="1:14" x14ac:dyDescent="0.15">
      <c r="A218" s="177" t="str">
        <f t="shared" si="29"/>
        <v/>
      </c>
      <c r="B218" s="177" t="str">
        <f>+IF($E218="","",様式1①!$I$2)</f>
        <v/>
      </c>
      <c r="C218" s="177" t="str">
        <f t="shared" si="32"/>
        <v/>
      </c>
      <c r="D218" s="177" t="str">
        <f t="shared" si="30"/>
        <v/>
      </c>
      <c r="E218" s="177" t="str">
        <f>+Sheet2!E218</f>
        <v/>
      </c>
      <c r="F218" s="177" t="str">
        <f>+Sheet2!F218</f>
        <v/>
      </c>
      <c r="G218" s="177" t="str">
        <f>+Sheet2!G218</f>
        <v/>
      </c>
      <c r="H218" s="177" t="str">
        <f t="shared" si="28"/>
        <v/>
      </c>
      <c r="I218" s="177" t="str">
        <f t="shared" si="24"/>
        <v/>
      </c>
      <c r="J218" s="177" t="str">
        <f t="shared" si="24"/>
        <v/>
      </c>
      <c r="K218" s="177" t="str">
        <f t="shared" si="31"/>
        <v/>
      </c>
      <c r="L218" s="177" t="str">
        <f t="shared" si="25"/>
        <v/>
      </c>
      <c r="M218" s="177" t="str">
        <f t="shared" si="25"/>
        <v/>
      </c>
      <c r="N218" s="177" t="str">
        <f t="shared" si="25"/>
        <v/>
      </c>
    </row>
    <row r="219" spans="1:14" x14ac:dyDescent="0.15">
      <c r="A219" s="177" t="str">
        <f t="shared" si="29"/>
        <v/>
      </c>
      <c r="B219" s="177" t="str">
        <f>+IF($E219="","",様式1①!$I$2)</f>
        <v/>
      </c>
      <c r="C219" s="177" t="str">
        <f t="shared" si="32"/>
        <v/>
      </c>
      <c r="D219" s="177" t="str">
        <f t="shared" si="30"/>
        <v/>
      </c>
      <c r="E219" s="177" t="str">
        <f>+Sheet2!E219</f>
        <v/>
      </c>
      <c r="F219" s="177" t="str">
        <f>+Sheet2!F219</f>
        <v/>
      </c>
      <c r="G219" s="177" t="str">
        <f>+Sheet2!G219</f>
        <v/>
      </c>
      <c r="H219" s="177" t="str">
        <f t="shared" si="28"/>
        <v/>
      </c>
      <c r="I219" s="177" t="str">
        <f t="shared" si="24"/>
        <v/>
      </c>
      <c r="J219" s="177" t="str">
        <f t="shared" si="24"/>
        <v/>
      </c>
      <c r="K219" s="177" t="str">
        <f t="shared" si="31"/>
        <v/>
      </c>
      <c r="L219" s="177" t="str">
        <f t="shared" si="25"/>
        <v/>
      </c>
      <c r="M219" s="177" t="str">
        <f t="shared" si="25"/>
        <v/>
      </c>
      <c r="N219" s="177" t="str">
        <f t="shared" si="25"/>
        <v/>
      </c>
    </row>
    <row r="220" spans="1:14" x14ac:dyDescent="0.15">
      <c r="A220" s="177" t="str">
        <f t="shared" si="29"/>
        <v/>
      </c>
      <c r="B220" s="177" t="str">
        <f>+IF($E220="","",様式1①!$I$2)</f>
        <v/>
      </c>
      <c r="C220" s="177" t="str">
        <f t="shared" si="32"/>
        <v/>
      </c>
      <c r="D220" s="177" t="str">
        <f t="shared" si="30"/>
        <v/>
      </c>
      <c r="E220" s="177" t="str">
        <f>+Sheet2!E220</f>
        <v/>
      </c>
      <c r="F220" s="177" t="str">
        <f>+Sheet2!F220</f>
        <v/>
      </c>
      <c r="G220" s="177" t="str">
        <f>+Sheet2!G220</f>
        <v/>
      </c>
      <c r="H220" s="177" t="str">
        <f t="shared" si="28"/>
        <v/>
      </c>
      <c r="I220" s="177" t="str">
        <f t="shared" si="24"/>
        <v/>
      </c>
      <c r="J220" s="177" t="str">
        <f t="shared" si="24"/>
        <v/>
      </c>
      <c r="K220" s="177" t="str">
        <f t="shared" si="31"/>
        <v/>
      </c>
      <c r="L220" s="177" t="str">
        <f t="shared" si="25"/>
        <v/>
      </c>
      <c r="M220" s="177" t="str">
        <f t="shared" si="25"/>
        <v/>
      </c>
      <c r="N220" s="177" t="str">
        <f t="shared" si="25"/>
        <v/>
      </c>
    </row>
    <row r="221" spans="1:14" x14ac:dyDescent="0.15">
      <c r="A221" s="177" t="str">
        <f t="shared" si="29"/>
        <v/>
      </c>
      <c r="B221" s="177" t="str">
        <f>+IF($E221="","",様式1①!$I$2)</f>
        <v/>
      </c>
      <c r="C221" s="177" t="str">
        <f t="shared" si="32"/>
        <v/>
      </c>
      <c r="D221" s="177" t="str">
        <f t="shared" si="30"/>
        <v/>
      </c>
      <c r="E221" s="177" t="str">
        <f>+Sheet2!E221</f>
        <v/>
      </c>
      <c r="F221" s="177" t="str">
        <f>+Sheet2!F221</f>
        <v/>
      </c>
      <c r="G221" s="177" t="str">
        <f>+Sheet2!G221</f>
        <v/>
      </c>
      <c r="H221" s="177" t="str">
        <f t="shared" si="28"/>
        <v/>
      </c>
      <c r="I221" s="177" t="str">
        <f t="shared" si="24"/>
        <v/>
      </c>
      <c r="J221" s="177" t="str">
        <f t="shared" si="24"/>
        <v/>
      </c>
      <c r="K221" s="177" t="str">
        <f t="shared" si="31"/>
        <v/>
      </c>
      <c r="L221" s="177" t="str">
        <f t="shared" si="25"/>
        <v/>
      </c>
      <c r="M221" s="177" t="str">
        <f t="shared" si="25"/>
        <v/>
      </c>
      <c r="N221" s="177" t="str">
        <f t="shared" si="25"/>
        <v/>
      </c>
    </row>
    <row r="222" spans="1:14" x14ac:dyDescent="0.15">
      <c r="A222" s="177" t="str">
        <f t="shared" si="29"/>
        <v/>
      </c>
      <c r="B222" s="177" t="str">
        <f>+IF($E222="","",様式1①!$I$2)</f>
        <v/>
      </c>
      <c r="C222" s="177" t="str">
        <f t="shared" si="32"/>
        <v/>
      </c>
      <c r="D222" s="177" t="str">
        <f t="shared" si="30"/>
        <v/>
      </c>
      <c r="E222" s="177" t="str">
        <f>+Sheet2!E222</f>
        <v/>
      </c>
      <c r="F222" s="177" t="str">
        <f>+Sheet2!F222</f>
        <v/>
      </c>
      <c r="G222" s="177" t="str">
        <f>+Sheet2!G222</f>
        <v/>
      </c>
      <c r="H222" s="177" t="str">
        <f t="shared" si="28"/>
        <v/>
      </c>
      <c r="I222" s="177" t="str">
        <f t="shared" ref="I222:J249" si="33">+IF($E222="","",0)</f>
        <v/>
      </c>
      <c r="J222" s="177" t="str">
        <f t="shared" si="33"/>
        <v/>
      </c>
      <c r="K222" s="177" t="str">
        <f t="shared" si="31"/>
        <v/>
      </c>
      <c r="L222" s="177" t="str">
        <f t="shared" ref="L222:N249" si="34">+IF($E222="","",0)</f>
        <v/>
      </c>
      <c r="M222" s="177" t="str">
        <f t="shared" si="34"/>
        <v/>
      </c>
      <c r="N222" s="177" t="str">
        <f t="shared" si="34"/>
        <v/>
      </c>
    </row>
    <row r="223" spans="1:14" x14ac:dyDescent="0.15">
      <c r="A223" s="177" t="str">
        <f t="shared" si="29"/>
        <v/>
      </c>
      <c r="B223" s="177" t="str">
        <f>+IF($E223="","",様式1①!$I$2)</f>
        <v/>
      </c>
      <c r="C223" s="177" t="str">
        <f t="shared" si="32"/>
        <v/>
      </c>
      <c r="D223" s="177" t="str">
        <f t="shared" si="30"/>
        <v/>
      </c>
      <c r="E223" s="177" t="str">
        <f>+Sheet2!E223</f>
        <v/>
      </c>
      <c r="F223" s="177" t="str">
        <f>+Sheet2!F223</f>
        <v/>
      </c>
      <c r="G223" s="177" t="str">
        <f>+Sheet2!G223</f>
        <v/>
      </c>
      <c r="H223" s="177" t="str">
        <f t="shared" si="28"/>
        <v/>
      </c>
      <c r="I223" s="177" t="str">
        <f t="shared" si="33"/>
        <v/>
      </c>
      <c r="J223" s="177" t="str">
        <f t="shared" si="33"/>
        <v/>
      </c>
      <c r="K223" s="177" t="str">
        <f t="shared" si="31"/>
        <v/>
      </c>
      <c r="L223" s="177" t="str">
        <f t="shared" si="34"/>
        <v/>
      </c>
      <c r="M223" s="177" t="str">
        <f t="shared" si="34"/>
        <v/>
      </c>
      <c r="N223" s="177" t="str">
        <f t="shared" si="34"/>
        <v/>
      </c>
    </row>
    <row r="224" spans="1:14" x14ac:dyDescent="0.15">
      <c r="A224" s="177" t="str">
        <f t="shared" si="29"/>
        <v/>
      </c>
      <c r="B224" s="177" t="str">
        <f>+IF($E224="","",様式1①!$I$2)</f>
        <v/>
      </c>
      <c r="C224" s="177" t="str">
        <f t="shared" si="32"/>
        <v/>
      </c>
      <c r="D224" s="177" t="str">
        <f t="shared" si="30"/>
        <v/>
      </c>
      <c r="E224" s="177" t="str">
        <f>+Sheet2!E224</f>
        <v/>
      </c>
      <c r="F224" s="177" t="str">
        <f>+Sheet2!F224</f>
        <v/>
      </c>
      <c r="G224" s="177" t="str">
        <f>+Sheet2!G224</f>
        <v/>
      </c>
      <c r="H224" s="177" t="str">
        <f t="shared" si="28"/>
        <v/>
      </c>
      <c r="I224" s="177" t="str">
        <f t="shared" si="33"/>
        <v/>
      </c>
      <c r="J224" s="177" t="str">
        <f t="shared" si="33"/>
        <v/>
      </c>
      <c r="K224" s="177" t="str">
        <f t="shared" si="31"/>
        <v/>
      </c>
      <c r="L224" s="177" t="str">
        <f t="shared" si="34"/>
        <v/>
      </c>
      <c r="M224" s="177" t="str">
        <f t="shared" si="34"/>
        <v/>
      </c>
      <c r="N224" s="177" t="str">
        <f t="shared" si="34"/>
        <v/>
      </c>
    </row>
    <row r="225" spans="1:14" x14ac:dyDescent="0.15">
      <c r="A225" s="177" t="str">
        <f t="shared" si="29"/>
        <v/>
      </c>
      <c r="B225" s="177" t="str">
        <f>+IF($E225="","",様式1①!$I$2)</f>
        <v/>
      </c>
      <c r="C225" s="177" t="str">
        <f t="shared" si="32"/>
        <v/>
      </c>
      <c r="D225" s="177" t="str">
        <f t="shared" si="30"/>
        <v/>
      </c>
      <c r="E225" s="177" t="str">
        <f>+Sheet2!E225</f>
        <v/>
      </c>
      <c r="F225" s="177" t="str">
        <f>+Sheet2!F225</f>
        <v/>
      </c>
      <c r="G225" s="177" t="str">
        <f>+Sheet2!G225</f>
        <v/>
      </c>
      <c r="H225" s="177" t="str">
        <f t="shared" si="28"/>
        <v/>
      </c>
      <c r="I225" s="177" t="str">
        <f t="shared" si="33"/>
        <v/>
      </c>
      <c r="J225" s="177" t="str">
        <f t="shared" si="33"/>
        <v/>
      </c>
      <c r="K225" s="177" t="str">
        <f t="shared" si="31"/>
        <v/>
      </c>
      <c r="L225" s="177" t="str">
        <f t="shared" si="34"/>
        <v/>
      </c>
      <c r="M225" s="177" t="str">
        <f t="shared" si="34"/>
        <v/>
      </c>
      <c r="N225" s="177" t="str">
        <f t="shared" si="34"/>
        <v/>
      </c>
    </row>
    <row r="226" spans="1:14" x14ac:dyDescent="0.15">
      <c r="A226" s="177" t="str">
        <f t="shared" si="29"/>
        <v/>
      </c>
      <c r="B226" s="177" t="str">
        <f>+IF($E226="","",様式1①!$I$2)</f>
        <v/>
      </c>
      <c r="C226" s="177" t="str">
        <f t="shared" si="32"/>
        <v/>
      </c>
      <c r="D226" s="177" t="str">
        <f t="shared" si="30"/>
        <v/>
      </c>
      <c r="E226" s="177" t="str">
        <f>+Sheet2!E226</f>
        <v/>
      </c>
      <c r="F226" s="177" t="str">
        <f>+Sheet2!F226</f>
        <v/>
      </c>
      <c r="G226" s="177" t="str">
        <f>+Sheet2!G226</f>
        <v/>
      </c>
      <c r="H226" s="177" t="str">
        <f t="shared" si="28"/>
        <v/>
      </c>
      <c r="I226" s="177" t="str">
        <f t="shared" si="33"/>
        <v/>
      </c>
      <c r="J226" s="177" t="str">
        <f t="shared" si="33"/>
        <v/>
      </c>
      <c r="K226" s="177" t="str">
        <f t="shared" si="31"/>
        <v/>
      </c>
      <c r="L226" s="177" t="str">
        <f t="shared" si="34"/>
        <v/>
      </c>
      <c r="M226" s="177" t="str">
        <f t="shared" si="34"/>
        <v/>
      </c>
      <c r="N226" s="177" t="str">
        <f t="shared" si="34"/>
        <v/>
      </c>
    </row>
    <row r="227" spans="1:14" x14ac:dyDescent="0.15">
      <c r="A227" s="177" t="str">
        <f t="shared" si="29"/>
        <v/>
      </c>
      <c r="B227" s="177" t="str">
        <f>+IF($E227="","",様式1①!$I$2)</f>
        <v/>
      </c>
      <c r="C227" s="177" t="str">
        <f t="shared" si="32"/>
        <v/>
      </c>
      <c r="D227" s="177" t="str">
        <f t="shared" si="30"/>
        <v/>
      </c>
      <c r="E227" s="177" t="str">
        <f>+Sheet2!E227</f>
        <v/>
      </c>
      <c r="F227" s="177" t="str">
        <f>+Sheet2!F227</f>
        <v/>
      </c>
      <c r="G227" s="177" t="str">
        <f>+Sheet2!G227</f>
        <v/>
      </c>
      <c r="H227" s="177" t="str">
        <f t="shared" si="28"/>
        <v/>
      </c>
      <c r="I227" s="177" t="str">
        <f t="shared" si="33"/>
        <v/>
      </c>
      <c r="J227" s="177" t="str">
        <f t="shared" si="33"/>
        <v/>
      </c>
      <c r="K227" s="177" t="str">
        <f t="shared" si="31"/>
        <v/>
      </c>
      <c r="L227" s="177" t="str">
        <f t="shared" si="34"/>
        <v/>
      </c>
      <c r="M227" s="177" t="str">
        <f t="shared" si="34"/>
        <v/>
      </c>
      <c r="N227" s="177" t="str">
        <f t="shared" si="34"/>
        <v/>
      </c>
    </row>
    <row r="228" spans="1:14" x14ac:dyDescent="0.15">
      <c r="A228" s="177" t="str">
        <f t="shared" si="29"/>
        <v/>
      </c>
      <c r="B228" s="177" t="str">
        <f>+IF($E228="","",様式1①!$I$2)</f>
        <v/>
      </c>
      <c r="C228" s="177" t="str">
        <f t="shared" si="32"/>
        <v/>
      </c>
      <c r="D228" s="177" t="str">
        <f t="shared" si="30"/>
        <v/>
      </c>
      <c r="E228" s="177" t="str">
        <f>+Sheet2!E228</f>
        <v/>
      </c>
      <c r="F228" s="177" t="str">
        <f>+Sheet2!F228</f>
        <v/>
      </c>
      <c r="G228" s="177" t="str">
        <f>+Sheet2!G228</f>
        <v/>
      </c>
      <c r="H228" s="177" t="str">
        <f t="shared" si="28"/>
        <v/>
      </c>
      <c r="I228" s="177" t="str">
        <f t="shared" si="33"/>
        <v/>
      </c>
      <c r="J228" s="177" t="str">
        <f t="shared" si="33"/>
        <v/>
      </c>
      <c r="K228" s="177" t="str">
        <f t="shared" si="31"/>
        <v/>
      </c>
      <c r="L228" s="177" t="str">
        <f t="shared" si="34"/>
        <v/>
      </c>
      <c r="M228" s="177" t="str">
        <f t="shared" si="34"/>
        <v/>
      </c>
      <c r="N228" s="177" t="str">
        <f t="shared" si="34"/>
        <v/>
      </c>
    </row>
    <row r="229" spans="1:14" x14ac:dyDescent="0.15">
      <c r="A229" s="177" t="str">
        <f t="shared" si="29"/>
        <v/>
      </c>
      <c r="B229" s="177" t="str">
        <f>+IF($E229="","",様式1①!$I$2)</f>
        <v/>
      </c>
      <c r="C229" s="177" t="str">
        <f t="shared" si="32"/>
        <v/>
      </c>
      <c r="D229" s="177" t="str">
        <f t="shared" si="30"/>
        <v/>
      </c>
      <c r="E229" s="177" t="str">
        <f>+Sheet2!E229</f>
        <v/>
      </c>
      <c r="F229" s="177" t="str">
        <f>+Sheet2!F229</f>
        <v/>
      </c>
      <c r="G229" s="177" t="str">
        <f>+Sheet2!G229</f>
        <v/>
      </c>
      <c r="H229" s="177" t="str">
        <f t="shared" si="28"/>
        <v/>
      </c>
      <c r="I229" s="177" t="str">
        <f t="shared" si="33"/>
        <v/>
      </c>
      <c r="J229" s="177" t="str">
        <f t="shared" si="33"/>
        <v/>
      </c>
      <c r="K229" s="177" t="str">
        <f t="shared" si="31"/>
        <v/>
      </c>
      <c r="L229" s="177" t="str">
        <f t="shared" si="34"/>
        <v/>
      </c>
      <c r="M229" s="177" t="str">
        <f t="shared" si="34"/>
        <v/>
      </c>
      <c r="N229" s="177" t="str">
        <f t="shared" si="34"/>
        <v/>
      </c>
    </row>
    <row r="230" spans="1:14" x14ac:dyDescent="0.15">
      <c r="A230" s="177" t="str">
        <f t="shared" si="29"/>
        <v/>
      </c>
      <c r="B230" s="177" t="str">
        <f>+IF($E230="","",様式1①!$I$2)</f>
        <v/>
      </c>
      <c r="C230" s="177" t="str">
        <f t="shared" si="32"/>
        <v/>
      </c>
      <c r="D230" s="177" t="str">
        <f t="shared" si="30"/>
        <v/>
      </c>
      <c r="E230" s="177" t="str">
        <f>+Sheet2!E230</f>
        <v/>
      </c>
      <c r="F230" s="177" t="str">
        <f>+Sheet2!F230</f>
        <v/>
      </c>
      <c r="G230" s="177" t="str">
        <f>+Sheet2!G230</f>
        <v/>
      </c>
      <c r="H230" s="177" t="str">
        <f t="shared" si="28"/>
        <v/>
      </c>
      <c r="I230" s="177" t="str">
        <f t="shared" si="33"/>
        <v/>
      </c>
      <c r="J230" s="177" t="str">
        <f t="shared" si="33"/>
        <v/>
      </c>
      <c r="K230" s="177" t="str">
        <f t="shared" si="31"/>
        <v/>
      </c>
      <c r="L230" s="177" t="str">
        <f t="shared" si="34"/>
        <v/>
      </c>
      <c r="M230" s="177" t="str">
        <f t="shared" si="34"/>
        <v/>
      </c>
      <c r="N230" s="177" t="str">
        <f t="shared" si="34"/>
        <v/>
      </c>
    </row>
    <row r="231" spans="1:14" x14ac:dyDescent="0.15">
      <c r="A231" s="177" t="str">
        <f t="shared" si="29"/>
        <v/>
      </c>
      <c r="B231" s="177" t="str">
        <f>+IF($E231="","",様式1①!$I$2)</f>
        <v/>
      </c>
      <c r="C231" s="177" t="str">
        <f t="shared" si="32"/>
        <v/>
      </c>
      <c r="D231" s="177" t="str">
        <f t="shared" si="30"/>
        <v/>
      </c>
      <c r="E231" s="177" t="str">
        <f>+Sheet2!E231</f>
        <v/>
      </c>
      <c r="F231" s="177" t="str">
        <f>+Sheet2!F231</f>
        <v/>
      </c>
      <c r="G231" s="177" t="str">
        <f>+Sheet2!G231</f>
        <v/>
      </c>
      <c r="H231" s="177" t="str">
        <f t="shared" si="28"/>
        <v/>
      </c>
      <c r="I231" s="177" t="str">
        <f t="shared" si="33"/>
        <v/>
      </c>
      <c r="J231" s="177" t="str">
        <f t="shared" si="33"/>
        <v/>
      </c>
      <c r="K231" s="177" t="str">
        <f t="shared" si="31"/>
        <v/>
      </c>
      <c r="L231" s="177" t="str">
        <f t="shared" si="34"/>
        <v/>
      </c>
      <c r="M231" s="177" t="str">
        <f t="shared" si="34"/>
        <v/>
      </c>
      <c r="N231" s="177" t="str">
        <f t="shared" si="34"/>
        <v/>
      </c>
    </row>
    <row r="232" spans="1:14" x14ac:dyDescent="0.15">
      <c r="A232" s="177" t="str">
        <f t="shared" si="29"/>
        <v/>
      </c>
      <c r="B232" s="177" t="str">
        <f>+IF($E232="","",様式1①!$I$2)</f>
        <v/>
      </c>
      <c r="C232" s="177" t="str">
        <f t="shared" si="32"/>
        <v/>
      </c>
      <c r="D232" s="177" t="str">
        <f t="shared" si="30"/>
        <v/>
      </c>
      <c r="E232" s="177" t="str">
        <f>+Sheet2!E232</f>
        <v/>
      </c>
      <c r="F232" s="177" t="str">
        <f>+Sheet2!F232</f>
        <v/>
      </c>
      <c r="G232" s="177" t="str">
        <f>+Sheet2!G232</f>
        <v/>
      </c>
      <c r="H232" s="177" t="str">
        <f t="shared" si="28"/>
        <v/>
      </c>
      <c r="I232" s="177" t="str">
        <f t="shared" si="33"/>
        <v/>
      </c>
      <c r="J232" s="177" t="str">
        <f t="shared" si="33"/>
        <v/>
      </c>
      <c r="K232" s="177" t="str">
        <f t="shared" si="31"/>
        <v/>
      </c>
      <c r="L232" s="177" t="str">
        <f t="shared" si="34"/>
        <v/>
      </c>
      <c r="M232" s="177" t="str">
        <f t="shared" si="34"/>
        <v/>
      </c>
      <c r="N232" s="177" t="str">
        <f t="shared" si="34"/>
        <v/>
      </c>
    </row>
    <row r="233" spans="1:14" x14ac:dyDescent="0.15">
      <c r="A233" s="177" t="str">
        <f t="shared" si="29"/>
        <v/>
      </c>
      <c r="B233" s="177" t="str">
        <f>+IF($E233="","",様式1①!$I$2)</f>
        <v/>
      </c>
      <c r="C233" s="177" t="str">
        <f t="shared" si="32"/>
        <v/>
      </c>
      <c r="D233" s="177" t="str">
        <f t="shared" si="30"/>
        <v/>
      </c>
      <c r="E233" s="177" t="str">
        <f>+Sheet2!E233</f>
        <v/>
      </c>
      <c r="F233" s="177" t="str">
        <f>+Sheet2!F233</f>
        <v/>
      </c>
      <c r="G233" s="177" t="str">
        <f>+Sheet2!G233</f>
        <v/>
      </c>
      <c r="H233" s="177" t="str">
        <f t="shared" ref="H233:H249" si="35">+IF(E233="","",1)</f>
        <v/>
      </c>
      <c r="I233" s="177" t="str">
        <f t="shared" si="33"/>
        <v/>
      </c>
      <c r="J233" s="177" t="str">
        <f t="shared" si="33"/>
        <v/>
      </c>
      <c r="K233" s="177" t="str">
        <f t="shared" si="31"/>
        <v/>
      </c>
      <c r="L233" s="177" t="str">
        <f t="shared" si="34"/>
        <v/>
      </c>
      <c r="M233" s="177" t="str">
        <f t="shared" si="34"/>
        <v/>
      </c>
      <c r="N233" s="177" t="str">
        <f t="shared" si="34"/>
        <v/>
      </c>
    </row>
    <row r="234" spans="1:14" x14ac:dyDescent="0.15">
      <c r="A234" s="177" t="str">
        <f t="shared" si="29"/>
        <v/>
      </c>
      <c r="B234" s="177" t="str">
        <f>+IF($E234="","",様式1①!$I$2)</f>
        <v/>
      </c>
      <c r="C234" s="177" t="str">
        <f t="shared" si="32"/>
        <v/>
      </c>
      <c r="D234" s="177" t="str">
        <f t="shared" si="30"/>
        <v/>
      </c>
      <c r="E234" s="177" t="str">
        <f>+Sheet2!E234</f>
        <v/>
      </c>
      <c r="F234" s="177" t="str">
        <f>+Sheet2!F234</f>
        <v/>
      </c>
      <c r="G234" s="177" t="str">
        <f>+Sheet2!G234</f>
        <v/>
      </c>
      <c r="H234" s="177" t="str">
        <f t="shared" si="35"/>
        <v/>
      </c>
      <c r="I234" s="177" t="str">
        <f t="shared" si="33"/>
        <v/>
      </c>
      <c r="J234" s="177" t="str">
        <f t="shared" si="33"/>
        <v/>
      </c>
      <c r="K234" s="177" t="str">
        <f t="shared" si="31"/>
        <v/>
      </c>
      <c r="L234" s="177" t="str">
        <f t="shared" si="34"/>
        <v/>
      </c>
      <c r="M234" s="177" t="str">
        <f t="shared" si="34"/>
        <v/>
      </c>
      <c r="N234" s="177" t="str">
        <f t="shared" si="34"/>
        <v/>
      </c>
    </row>
    <row r="235" spans="1:14" x14ac:dyDescent="0.15">
      <c r="A235" s="177" t="str">
        <f t="shared" si="29"/>
        <v/>
      </c>
      <c r="B235" s="177" t="str">
        <f>+IF($E235="","",様式1①!$I$2)</f>
        <v/>
      </c>
      <c r="C235" s="177" t="str">
        <f t="shared" si="32"/>
        <v/>
      </c>
      <c r="D235" s="177" t="str">
        <f t="shared" si="30"/>
        <v/>
      </c>
      <c r="E235" s="177" t="str">
        <f>+Sheet2!E235</f>
        <v/>
      </c>
      <c r="F235" s="177" t="str">
        <f>+Sheet2!F235</f>
        <v/>
      </c>
      <c r="G235" s="177" t="str">
        <f>+Sheet2!G235</f>
        <v/>
      </c>
      <c r="H235" s="177" t="str">
        <f t="shared" si="35"/>
        <v/>
      </c>
      <c r="I235" s="177" t="str">
        <f t="shared" si="33"/>
        <v/>
      </c>
      <c r="J235" s="177" t="str">
        <f t="shared" si="33"/>
        <v/>
      </c>
      <c r="K235" s="177" t="str">
        <f t="shared" si="31"/>
        <v/>
      </c>
      <c r="L235" s="177" t="str">
        <f t="shared" si="34"/>
        <v/>
      </c>
      <c r="M235" s="177" t="str">
        <f t="shared" si="34"/>
        <v/>
      </c>
      <c r="N235" s="177" t="str">
        <f t="shared" si="34"/>
        <v/>
      </c>
    </row>
    <row r="236" spans="1:14" x14ac:dyDescent="0.15">
      <c r="A236" s="177" t="str">
        <f t="shared" si="29"/>
        <v/>
      </c>
      <c r="B236" s="177" t="str">
        <f>+IF($E236="","",様式1①!$I$2)</f>
        <v/>
      </c>
      <c r="C236" s="177" t="str">
        <f t="shared" si="32"/>
        <v/>
      </c>
      <c r="D236" s="177" t="str">
        <f t="shared" si="30"/>
        <v/>
      </c>
      <c r="E236" s="177" t="str">
        <f>+Sheet2!E236</f>
        <v/>
      </c>
      <c r="F236" s="177" t="str">
        <f>+Sheet2!F236</f>
        <v/>
      </c>
      <c r="G236" s="177" t="str">
        <f>+Sheet2!G236</f>
        <v/>
      </c>
      <c r="H236" s="177" t="str">
        <f t="shared" si="35"/>
        <v/>
      </c>
      <c r="I236" s="177" t="str">
        <f t="shared" si="33"/>
        <v/>
      </c>
      <c r="J236" s="177" t="str">
        <f t="shared" si="33"/>
        <v/>
      </c>
      <c r="K236" s="177" t="str">
        <f t="shared" si="31"/>
        <v/>
      </c>
      <c r="L236" s="177" t="str">
        <f t="shared" si="34"/>
        <v/>
      </c>
      <c r="M236" s="177" t="str">
        <f t="shared" si="34"/>
        <v/>
      </c>
      <c r="N236" s="177" t="str">
        <f t="shared" si="34"/>
        <v/>
      </c>
    </row>
    <row r="237" spans="1:14" x14ac:dyDescent="0.15">
      <c r="A237" s="177" t="str">
        <f t="shared" si="29"/>
        <v/>
      </c>
      <c r="B237" s="177" t="str">
        <f>+IF($E237="","",様式1①!$I$2)</f>
        <v/>
      </c>
      <c r="C237" s="177" t="str">
        <f t="shared" si="32"/>
        <v/>
      </c>
      <c r="D237" s="177" t="str">
        <f t="shared" si="30"/>
        <v/>
      </c>
      <c r="E237" s="177" t="str">
        <f>+Sheet2!E237</f>
        <v/>
      </c>
      <c r="F237" s="177" t="str">
        <f>+Sheet2!F237</f>
        <v/>
      </c>
      <c r="G237" s="177" t="str">
        <f>+Sheet2!G237</f>
        <v/>
      </c>
      <c r="H237" s="177" t="str">
        <f t="shared" si="35"/>
        <v/>
      </c>
      <c r="I237" s="177" t="str">
        <f t="shared" si="33"/>
        <v/>
      </c>
      <c r="J237" s="177" t="str">
        <f t="shared" si="33"/>
        <v/>
      </c>
      <c r="K237" s="177" t="str">
        <f t="shared" si="31"/>
        <v/>
      </c>
      <c r="L237" s="177" t="str">
        <f t="shared" si="34"/>
        <v/>
      </c>
      <c r="M237" s="177" t="str">
        <f t="shared" si="34"/>
        <v/>
      </c>
      <c r="N237" s="177" t="str">
        <f t="shared" si="34"/>
        <v/>
      </c>
    </row>
    <row r="238" spans="1:14" x14ac:dyDescent="0.15">
      <c r="A238" s="177" t="str">
        <f t="shared" si="29"/>
        <v/>
      </c>
      <c r="B238" s="177" t="str">
        <f>+IF($E238="","",様式1①!$I$2)</f>
        <v/>
      </c>
      <c r="C238" s="177" t="str">
        <f t="shared" si="32"/>
        <v/>
      </c>
      <c r="D238" s="177" t="str">
        <f t="shared" si="30"/>
        <v/>
      </c>
      <c r="E238" s="177" t="str">
        <f>+Sheet2!E238</f>
        <v/>
      </c>
      <c r="F238" s="177" t="str">
        <f>+Sheet2!F238</f>
        <v/>
      </c>
      <c r="G238" s="177" t="str">
        <f>+Sheet2!G238</f>
        <v/>
      </c>
      <c r="H238" s="177" t="str">
        <f t="shared" si="35"/>
        <v/>
      </c>
      <c r="I238" s="177" t="str">
        <f t="shared" si="33"/>
        <v/>
      </c>
      <c r="J238" s="177" t="str">
        <f t="shared" si="33"/>
        <v/>
      </c>
      <c r="K238" s="177" t="str">
        <f t="shared" si="31"/>
        <v/>
      </c>
      <c r="L238" s="177" t="str">
        <f t="shared" si="34"/>
        <v/>
      </c>
      <c r="M238" s="177" t="str">
        <f t="shared" si="34"/>
        <v/>
      </c>
      <c r="N238" s="177" t="str">
        <f t="shared" si="34"/>
        <v/>
      </c>
    </row>
    <row r="239" spans="1:14" x14ac:dyDescent="0.15">
      <c r="A239" s="177" t="str">
        <f t="shared" si="29"/>
        <v/>
      </c>
      <c r="B239" s="177" t="str">
        <f>+IF($E239="","",様式1①!$I$2)</f>
        <v/>
      </c>
      <c r="C239" s="177" t="str">
        <f t="shared" si="32"/>
        <v/>
      </c>
      <c r="D239" s="177" t="str">
        <f t="shared" si="30"/>
        <v/>
      </c>
      <c r="E239" s="177" t="str">
        <f>+Sheet2!E239</f>
        <v/>
      </c>
      <c r="F239" s="177" t="str">
        <f>+Sheet2!F239</f>
        <v/>
      </c>
      <c r="G239" s="177" t="str">
        <f>+Sheet2!G239</f>
        <v/>
      </c>
      <c r="H239" s="177" t="str">
        <f t="shared" si="35"/>
        <v/>
      </c>
      <c r="I239" s="177" t="str">
        <f t="shared" si="33"/>
        <v/>
      </c>
      <c r="J239" s="177" t="str">
        <f t="shared" si="33"/>
        <v/>
      </c>
      <c r="K239" s="177" t="str">
        <f t="shared" si="31"/>
        <v/>
      </c>
      <c r="L239" s="177" t="str">
        <f t="shared" si="34"/>
        <v/>
      </c>
      <c r="M239" s="177" t="str">
        <f t="shared" si="34"/>
        <v/>
      </c>
      <c r="N239" s="177" t="str">
        <f t="shared" si="34"/>
        <v/>
      </c>
    </row>
    <row r="240" spans="1:14" x14ac:dyDescent="0.15">
      <c r="A240" s="177" t="str">
        <f t="shared" si="29"/>
        <v/>
      </c>
      <c r="B240" s="177" t="str">
        <f>+IF($E240="","",様式1①!$I$2)</f>
        <v/>
      </c>
      <c r="C240" s="177" t="str">
        <f t="shared" si="32"/>
        <v/>
      </c>
      <c r="D240" s="177" t="str">
        <f t="shared" si="30"/>
        <v/>
      </c>
      <c r="E240" s="177" t="str">
        <f>+Sheet2!E240</f>
        <v/>
      </c>
      <c r="F240" s="177" t="str">
        <f>+Sheet2!F240</f>
        <v/>
      </c>
      <c r="G240" s="177" t="str">
        <f>+Sheet2!G240</f>
        <v/>
      </c>
      <c r="H240" s="177" t="str">
        <f t="shared" si="35"/>
        <v/>
      </c>
      <c r="I240" s="177" t="str">
        <f t="shared" si="33"/>
        <v/>
      </c>
      <c r="J240" s="177" t="str">
        <f t="shared" si="33"/>
        <v/>
      </c>
      <c r="K240" s="177" t="str">
        <f t="shared" si="31"/>
        <v/>
      </c>
      <c r="L240" s="177" t="str">
        <f t="shared" si="34"/>
        <v/>
      </c>
      <c r="M240" s="177" t="str">
        <f t="shared" si="34"/>
        <v/>
      </c>
      <c r="N240" s="177" t="str">
        <f t="shared" si="34"/>
        <v/>
      </c>
    </row>
    <row r="241" spans="1:14" x14ac:dyDescent="0.15">
      <c r="A241" s="177" t="str">
        <f t="shared" si="29"/>
        <v/>
      </c>
      <c r="B241" s="177" t="str">
        <f>+IF($E241="","",様式1①!$I$2)</f>
        <v/>
      </c>
      <c r="C241" s="177" t="str">
        <f t="shared" si="32"/>
        <v/>
      </c>
      <c r="D241" s="177" t="str">
        <f t="shared" si="30"/>
        <v/>
      </c>
      <c r="E241" s="177" t="str">
        <f>+Sheet2!E241</f>
        <v/>
      </c>
      <c r="F241" s="177" t="str">
        <f>+Sheet2!F241</f>
        <v/>
      </c>
      <c r="G241" s="177" t="str">
        <f>+Sheet2!G241</f>
        <v/>
      </c>
      <c r="H241" s="177" t="str">
        <f t="shared" si="35"/>
        <v/>
      </c>
      <c r="I241" s="177" t="str">
        <f t="shared" si="33"/>
        <v/>
      </c>
      <c r="J241" s="177" t="str">
        <f t="shared" si="33"/>
        <v/>
      </c>
      <c r="K241" s="177" t="str">
        <f t="shared" si="31"/>
        <v/>
      </c>
      <c r="L241" s="177" t="str">
        <f t="shared" si="34"/>
        <v/>
      </c>
      <c r="M241" s="177" t="str">
        <f t="shared" si="34"/>
        <v/>
      </c>
      <c r="N241" s="177" t="str">
        <f t="shared" si="34"/>
        <v/>
      </c>
    </row>
    <row r="242" spans="1:14" x14ac:dyDescent="0.15">
      <c r="A242" s="177" t="str">
        <f t="shared" si="29"/>
        <v/>
      </c>
      <c r="B242" s="177" t="str">
        <f>+IF($E242="","",様式1①!$I$2)</f>
        <v/>
      </c>
      <c r="C242" s="177" t="str">
        <f t="shared" si="32"/>
        <v/>
      </c>
      <c r="D242" s="177" t="str">
        <f t="shared" si="30"/>
        <v/>
      </c>
      <c r="E242" s="177" t="str">
        <f>+Sheet2!E242</f>
        <v/>
      </c>
      <c r="F242" s="177" t="str">
        <f>+Sheet2!F242</f>
        <v/>
      </c>
      <c r="G242" s="177" t="str">
        <f>+Sheet2!G242</f>
        <v/>
      </c>
      <c r="H242" s="177" t="str">
        <f t="shared" si="35"/>
        <v/>
      </c>
      <c r="I242" s="177" t="str">
        <f t="shared" si="33"/>
        <v/>
      </c>
      <c r="J242" s="177" t="str">
        <f t="shared" si="33"/>
        <v/>
      </c>
      <c r="K242" s="177" t="str">
        <f t="shared" si="31"/>
        <v/>
      </c>
      <c r="L242" s="177" t="str">
        <f t="shared" si="34"/>
        <v/>
      </c>
      <c r="M242" s="177" t="str">
        <f t="shared" si="34"/>
        <v/>
      </c>
      <c r="N242" s="177" t="str">
        <f t="shared" si="34"/>
        <v/>
      </c>
    </row>
    <row r="243" spans="1:14" x14ac:dyDescent="0.15">
      <c r="A243" s="177" t="str">
        <f t="shared" si="29"/>
        <v/>
      </c>
      <c r="B243" s="177" t="str">
        <f>+IF($E243="","",様式1①!$I$2)</f>
        <v/>
      </c>
      <c r="C243" s="177" t="str">
        <f t="shared" si="32"/>
        <v/>
      </c>
      <c r="D243" s="177" t="str">
        <f t="shared" si="30"/>
        <v/>
      </c>
      <c r="E243" s="177" t="str">
        <f>+Sheet2!E243</f>
        <v/>
      </c>
      <c r="F243" s="177" t="str">
        <f>+Sheet2!F243</f>
        <v/>
      </c>
      <c r="G243" s="177" t="str">
        <f>+Sheet2!G243</f>
        <v/>
      </c>
      <c r="H243" s="177" t="str">
        <f t="shared" si="35"/>
        <v/>
      </c>
      <c r="I243" s="177" t="str">
        <f t="shared" si="33"/>
        <v/>
      </c>
      <c r="J243" s="177" t="str">
        <f t="shared" si="33"/>
        <v/>
      </c>
      <c r="K243" s="177" t="str">
        <f t="shared" si="31"/>
        <v/>
      </c>
      <c r="L243" s="177" t="str">
        <f t="shared" si="34"/>
        <v/>
      </c>
      <c r="M243" s="177" t="str">
        <f t="shared" si="34"/>
        <v/>
      </c>
      <c r="N243" s="177" t="str">
        <f t="shared" si="34"/>
        <v/>
      </c>
    </row>
    <row r="244" spans="1:14" x14ac:dyDescent="0.15">
      <c r="A244" s="177" t="str">
        <f t="shared" si="29"/>
        <v/>
      </c>
      <c r="B244" s="177" t="str">
        <f>+IF($E244="","",様式1①!$I$2)</f>
        <v/>
      </c>
      <c r="C244" s="177" t="str">
        <f t="shared" si="32"/>
        <v/>
      </c>
      <c r="D244" s="177" t="str">
        <f t="shared" si="30"/>
        <v/>
      </c>
      <c r="E244" s="177" t="str">
        <f>+Sheet2!E244</f>
        <v/>
      </c>
      <c r="F244" s="177" t="str">
        <f>+Sheet2!F244</f>
        <v/>
      </c>
      <c r="G244" s="177" t="str">
        <f>+Sheet2!G244</f>
        <v/>
      </c>
      <c r="H244" s="177" t="str">
        <f t="shared" si="35"/>
        <v/>
      </c>
      <c r="I244" s="177" t="str">
        <f t="shared" si="33"/>
        <v/>
      </c>
      <c r="J244" s="177" t="str">
        <f t="shared" si="33"/>
        <v/>
      </c>
      <c r="K244" s="177" t="str">
        <f t="shared" si="31"/>
        <v/>
      </c>
      <c r="L244" s="177" t="str">
        <f t="shared" si="34"/>
        <v/>
      </c>
      <c r="M244" s="177" t="str">
        <f t="shared" si="34"/>
        <v/>
      </c>
      <c r="N244" s="177" t="str">
        <f t="shared" si="34"/>
        <v/>
      </c>
    </row>
    <row r="245" spans="1:14" x14ac:dyDescent="0.15">
      <c r="A245" s="177" t="str">
        <f t="shared" si="29"/>
        <v/>
      </c>
      <c r="B245" s="177" t="str">
        <f>+IF($E245="","",様式1①!$I$2)</f>
        <v/>
      </c>
      <c r="C245" s="177" t="str">
        <f t="shared" si="32"/>
        <v/>
      </c>
      <c r="D245" s="177" t="str">
        <f t="shared" si="30"/>
        <v/>
      </c>
      <c r="E245" s="177" t="str">
        <f>+Sheet2!E245</f>
        <v/>
      </c>
      <c r="F245" s="177" t="str">
        <f>+Sheet2!F245</f>
        <v/>
      </c>
      <c r="G245" s="177" t="str">
        <f>+Sheet2!G245</f>
        <v/>
      </c>
      <c r="H245" s="177" t="str">
        <f t="shared" si="35"/>
        <v/>
      </c>
      <c r="I245" s="177" t="str">
        <f t="shared" si="33"/>
        <v/>
      </c>
      <c r="J245" s="177" t="str">
        <f t="shared" si="33"/>
        <v/>
      </c>
      <c r="K245" s="177" t="str">
        <f t="shared" si="31"/>
        <v/>
      </c>
      <c r="L245" s="177" t="str">
        <f t="shared" si="34"/>
        <v/>
      </c>
      <c r="M245" s="177" t="str">
        <f t="shared" si="34"/>
        <v/>
      </c>
      <c r="N245" s="177" t="str">
        <f t="shared" si="34"/>
        <v/>
      </c>
    </row>
    <row r="246" spans="1:14" x14ac:dyDescent="0.15">
      <c r="A246" s="177" t="str">
        <f t="shared" si="29"/>
        <v/>
      </c>
      <c r="B246" s="177" t="str">
        <f>+IF($E246="","",様式1①!$I$2)</f>
        <v/>
      </c>
      <c r="C246" s="177" t="str">
        <f t="shared" si="32"/>
        <v/>
      </c>
      <c r="D246" s="177" t="str">
        <f t="shared" si="30"/>
        <v/>
      </c>
      <c r="E246" s="177" t="str">
        <f>+Sheet2!E246</f>
        <v/>
      </c>
      <c r="F246" s="177" t="str">
        <f>+Sheet2!F246</f>
        <v/>
      </c>
      <c r="G246" s="177" t="str">
        <f>+Sheet2!G246</f>
        <v/>
      </c>
      <c r="H246" s="177" t="str">
        <f t="shared" si="35"/>
        <v/>
      </c>
      <c r="I246" s="177" t="str">
        <f t="shared" si="33"/>
        <v/>
      </c>
      <c r="J246" s="177" t="str">
        <f t="shared" si="33"/>
        <v/>
      </c>
      <c r="K246" s="177" t="str">
        <f t="shared" si="31"/>
        <v/>
      </c>
      <c r="L246" s="177" t="str">
        <f t="shared" si="34"/>
        <v/>
      </c>
      <c r="M246" s="177" t="str">
        <f t="shared" si="34"/>
        <v/>
      </c>
      <c r="N246" s="177" t="str">
        <f t="shared" si="34"/>
        <v/>
      </c>
    </row>
    <row r="247" spans="1:14" x14ac:dyDescent="0.15">
      <c r="A247" s="177" t="str">
        <f t="shared" si="29"/>
        <v/>
      </c>
      <c r="B247" s="177" t="str">
        <f>+IF($E247="","",様式1①!$I$2)</f>
        <v/>
      </c>
      <c r="C247" s="177" t="str">
        <f t="shared" si="32"/>
        <v/>
      </c>
      <c r="D247" s="177" t="str">
        <f t="shared" si="30"/>
        <v/>
      </c>
      <c r="E247" s="177" t="str">
        <f>+Sheet2!E247</f>
        <v/>
      </c>
      <c r="F247" s="177" t="str">
        <f>+Sheet2!F247</f>
        <v/>
      </c>
      <c r="G247" s="177" t="str">
        <f>+Sheet2!G247</f>
        <v/>
      </c>
      <c r="H247" s="177" t="str">
        <f t="shared" si="35"/>
        <v/>
      </c>
      <c r="I247" s="177" t="str">
        <f t="shared" si="33"/>
        <v/>
      </c>
      <c r="J247" s="177" t="str">
        <f t="shared" si="33"/>
        <v/>
      </c>
      <c r="K247" s="177" t="str">
        <f t="shared" si="31"/>
        <v/>
      </c>
      <c r="L247" s="177" t="str">
        <f t="shared" si="34"/>
        <v/>
      </c>
      <c r="M247" s="177" t="str">
        <f t="shared" si="34"/>
        <v/>
      </c>
      <c r="N247" s="177" t="str">
        <f t="shared" si="34"/>
        <v/>
      </c>
    </row>
    <row r="248" spans="1:14" x14ac:dyDescent="0.15">
      <c r="A248" s="177" t="str">
        <f t="shared" si="29"/>
        <v/>
      </c>
      <c r="B248" s="177" t="str">
        <f>+IF($E248="","",様式1①!$I$2)</f>
        <v/>
      </c>
      <c r="C248" s="177" t="str">
        <f t="shared" si="32"/>
        <v/>
      </c>
      <c r="D248" s="177" t="str">
        <f t="shared" si="30"/>
        <v/>
      </c>
      <c r="E248" s="177" t="str">
        <f>+Sheet2!E248</f>
        <v/>
      </c>
      <c r="F248" s="177" t="str">
        <f>+Sheet2!F248</f>
        <v/>
      </c>
      <c r="G248" s="177" t="str">
        <f>+Sheet2!G248</f>
        <v/>
      </c>
      <c r="H248" s="177" t="str">
        <f t="shared" si="35"/>
        <v/>
      </c>
      <c r="I248" s="177" t="str">
        <f t="shared" si="33"/>
        <v/>
      </c>
      <c r="J248" s="177" t="str">
        <f t="shared" si="33"/>
        <v/>
      </c>
      <c r="K248" s="177" t="str">
        <f t="shared" si="31"/>
        <v/>
      </c>
      <c r="L248" s="177" t="str">
        <f t="shared" si="34"/>
        <v/>
      </c>
      <c r="M248" s="177" t="str">
        <f t="shared" si="34"/>
        <v/>
      </c>
      <c r="N248" s="177" t="str">
        <f t="shared" si="34"/>
        <v/>
      </c>
    </row>
    <row r="249" spans="1:14" x14ac:dyDescent="0.15">
      <c r="A249" s="177" t="str">
        <f t="shared" si="29"/>
        <v/>
      </c>
      <c r="B249" s="177" t="str">
        <f>+IF($E249="","",様式1①!$I$2)</f>
        <v/>
      </c>
      <c r="C249" s="177" t="str">
        <f t="shared" si="32"/>
        <v/>
      </c>
      <c r="D249" s="177" t="str">
        <f t="shared" si="30"/>
        <v/>
      </c>
      <c r="E249" s="177" t="str">
        <f>+Sheet2!E249</f>
        <v/>
      </c>
      <c r="F249" s="177" t="str">
        <f>+Sheet2!F249</f>
        <v/>
      </c>
      <c r="G249" s="177" t="str">
        <f>+Sheet2!G249</f>
        <v/>
      </c>
      <c r="H249" s="177" t="str">
        <f t="shared" si="35"/>
        <v/>
      </c>
      <c r="I249" s="177" t="str">
        <f t="shared" si="33"/>
        <v/>
      </c>
      <c r="J249" s="177" t="str">
        <f t="shared" si="33"/>
        <v/>
      </c>
      <c r="K249" s="177" t="str">
        <f t="shared" si="31"/>
        <v/>
      </c>
      <c r="L249" s="177" t="str">
        <f t="shared" si="34"/>
        <v/>
      </c>
      <c r="M249" s="177" t="str">
        <f t="shared" si="34"/>
        <v/>
      </c>
      <c r="N249" s="177" t="str">
        <f t="shared" si="34"/>
        <v/>
      </c>
    </row>
    <row r="250" spans="1:14" x14ac:dyDescent="0.15">
      <c r="E250" s="177"/>
      <c r="F250" s="177"/>
      <c r="G250" s="177"/>
      <c r="H250" s="177"/>
    </row>
    <row r="251" spans="1:14" x14ac:dyDescent="0.15">
      <c r="E251" s="177"/>
      <c r="F251" s="177"/>
      <c r="G251" s="177"/>
      <c r="H251" s="177"/>
    </row>
    <row r="252" spans="1:14" x14ac:dyDescent="0.15">
      <c r="E252" s="177"/>
      <c r="F252" s="177"/>
      <c r="G252" s="177"/>
      <c r="H252" s="177"/>
    </row>
    <row r="253" spans="1:14" x14ac:dyDescent="0.15">
      <c r="E253" s="177"/>
      <c r="F253" s="177"/>
      <c r="G253" s="177"/>
      <c r="H253" s="177"/>
    </row>
    <row r="254" spans="1:14" x14ac:dyDescent="0.15">
      <c r="E254" s="177"/>
      <c r="F254" s="177"/>
      <c r="G254" s="177"/>
      <c r="H254" s="177"/>
    </row>
    <row r="255" spans="1:14" x14ac:dyDescent="0.15">
      <c r="E255" s="177"/>
      <c r="F255" s="177"/>
      <c r="G255" s="177"/>
      <c r="H255" s="177"/>
    </row>
    <row r="256" spans="1:14" x14ac:dyDescent="0.15">
      <c r="E256" s="177"/>
      <c r="F256" s="177"/>
      <c r="G256" s="177"/>
      <c r="H256" s="177"/>
    </row>
    <row r="257" spans="5:8" x14ac:dyDescent="0.15">
      <c r="E257" s="177"/>
      <c r="F257" s="177"/>
      <c r="G257" s="177"/>
      <c r="H257" s="177"/>
    </row>
    <row r="258" spans="5:8" x14ac:dyDescent="0.15">
      <c r="E258" s="177"/>
      <c r="F258" s="177"/>
      <c r="G258" s="177"/>
      <c r="H258" s="177"/>
    </row>
    <row r="259" spans="5:8" x14ac:dyDescent="0.15">
      <c r="E259" s="177"/>
      <c r="F259" s="177"/>
      <c r="G259" s="177"/>
      <c r="H259" s="177"/>
    </row>
    <row r="260" spans="5:8" x14ac:dyDescent="0.15">
      <c r="E260" s="177"/>
      <c r="F260" s="177"/>
      <c r="G260" s="177"/>
      <c r="H260" s="177"/>
    </row>
    <row r="261" spans="5:8" x14ac:dyDescent="0.15">
      <c r="E261" s="177"/>
      <c r="F261" s="177"/>
      <c r="G261" s="177"/>
      <c r="H261" s="177"/>
    </row>
    <row r="262" spans="5:8" x14ac:dyDescent="0.15">
      <c r="E262" s="177"/>
      <c r="F262" s="177"/>
      <c r="G262" s="177"/>
      <c r="H262" s="177"/>
    </row>
    <row r="263" spans="5:8" x14ac:dyDescent="0.15">
      <c r="E263" s="177"/>
      <c r="F263" s="177"/>
      <c r="G263" s="177"/>
      <c r="H263" s="177"/>
    </row>
    <row r="264" spans="5:8" x14ac:dyDescent="0.15">
      <c r="E264" s="177"/>
      <c r="F264" s="177"/>
      <c r="G264" s="177"/>
      <c r="H264" s="177"/>
    </row>
    <row r="265" spans="5:8" x14ac:dyDescent="0.15">
      <c r="E265" s="177"/>
      <c r="F265" s="177"/>
      <c r="G265" s="177"/>
      <c r="H265" s="177"/>
    </row>
    <row r="266" spans="5:8" x14ac:dyDescent="0.15">
      <c r="E266" s="177"/>
      <c r="F266" s="177"/>
      <c r="G266" s="177"/>
      <c r="H266" s="177"/>
    </row>
    <row r="267" spans="5:8" x14ac:dyDescent="0.15">
      <c r="E267" s="177"/>
      <c r="F267" s="177"/>
      <c r="G267" s="177"/>
      <c r="H267" s="177"/>
    </row>
    <row r="268" spans="5:8" x14ac:dyDescent="0.15">
      <c r="E268" s="177"/>
      <c r="F268" s="177"/>
      <c r="G268" s="177"/>
      <c r="H268" s="177"/>
    </row>
    <row r="269" spans="5:8" x14ac:dyDescent="0.15">
      <c r="E269" s="177"/>
      <c r="F269" s="177"/>
      <c r="G269" s="177"/>
      <c r="H269" s="177"/>
    </row>
    <row r="270" spans="5:8" x14ac:dyDescent="0.15">
      <c r="E270" s="177"/>
      <c r="F270" s="177"/>
      <c r="G270" s="177"/>
      <c r="H270" s="177"/>
    </row>
    <row r="271" spans="5:8" x14ac:dyDescent="0.15">
      <c r="E271" s="177"/>
      <c r="F271" s="177"/>
      <c r="G271" s="177"/>
      <c r="H271" s="177"/>
    </row>
    <row r="272" spans="5:8" x14ac:dyDescent="0.15">
      <c r="E272" s="177"/>
      <c r="F272" s="177"/>
      <c r="G272" s="177"/>
      <c r="H272" s="177"/>
    </row>
    <row r="273" spans="5:8" x14ac:dyDescent="0.15">
      <c r="E273" s="177"/>
      <c r="F273" s="177"/>
      <c r="G273" s="177"/>
      <c r="H273" s="177"/>
    </row>
    <row r="274" spans="5:8" x14ac:dyDescent="0.15">
      <c r="E274" s="177"/>
      <c r="F274" s="177"/>
      <c r="G274" s="177"/>
      <c r="H274" s="177"/>
    </row>
    <row r="275" spans="5:8" x14ac:dyDescent="0.15">
      <c r="E275" s="177"/>
      <c r="F275" s="177"/>
      <c r="G275" s="177"/>
      <c r="H275" s="177"/>
    </row>
    <row r="276" spans="5:8" x14ac:dyDescent="0.15">
      <c r="E276" s="177"/>
      <c r="F276" s="177"/>
      <c r="G276" s="177"/>
      <c r="H276" s="177"/>
    </row>
    <row r="277" spans="5:8" x14ac:dyDescent="0.15">
      <c r="E277" s="177"/>
      <c r="F277" s="177"/>
      <c r="G277" s="177"/>
      <c r="H277" s="177"/>
    </row>
    <row r="278" spans="5:8" x14ac:dyDescent="0.15">
      <c r="E278" s="177"/>
      <c r="F278" s="177"/>
      <c r="G278" s="177"/>
      <c r="H278" s="177"/>
    </row>
    <row r="279" spans="5:8" x14ac:dyDescent="0.15">
      <c r="E279" s="177"/>
      <c r="F279" s="177"/>
      <c r="G279" s="177"/>
      <c r="H279" s="177"/>
    </row>
    <row r="280" spans="5:8" x14ac:dyDescent="0.15">
      <c r="E280" s="177"/>
      <c r="F280" s="177"/>
      <c r="G280" s="177"/>
      <c r="H280" s="177"/>
    </row>
    <row r="281" spans="5:8" x14ac:dyDescent="0.15">
      <c r="E281" s="177"/>
      <c r="F281" s="177"/>
      <c r="G281" s="177"/>
      <c r="H281" s="177"/>
    </row>
    <row r="282" spans="5:8" x14ac:dyDescent="0.15">
      <c r="E282" s="177"/>
      <c r="F282" s="177"/>
      <c r="G282" s="177"/>
      <c r="H282" s="177"/>
    </row>
    <row r="283" spans="5:8" x14ac:dyDescent="0.15">
      <c r="E283" s="177"/>
      <c r="F283" s="177"/>
      <c r="G283" s="177"/>
      <c r="H283" s="177"/>
    </row>
    <row r="284" spans="5:8" x14ac:dyDescent="0.15">
      <c r="E284" s="177"/>
      <c r="F284" s="177"/>
      <c r="G284" s="177"/>
      <c r="H284" s="177"/>
    </row>
    <row r="285" spans="5:8" x14ac:dyDescent="0.15">
      <c r="E285" s="177"/>
      <c r="F285" s="177"/>
      <c r="G285" s="177"/>
      <c r="H285" s="177"/>
    </row>
    <row r="286" spans="5:8" x14ac:dyDescent="0.15">
      <c r="E286" s="177"/>
      <c r="F286" s="177"/>
      <c r="G286" s="177"/>
      <c r="H286" s="177"/>
    </row>
    <row r="287" spans="5:8" x14ac:dyDescent="0.15">
      <c r="E287" s="177"/>
      <c r="F287" s="177"/>
      <c r="G287" s="177"/>
      <c r="H287" s="177"/>
    </row>
    <row r="288" spans="5:8" x14ac:dyDescent="0.15">
      <c r="E288" s="177"/>
      <c r="F288" s="177"/>
      <c r="G288" s="177"/>
      <c r="H288" s="177"/>
    </row>
    <row r="289" spans="5:8" x14ac:dyDescent="0.15">
      <c r="E289" s="177"/>
      <c r="F289" s="177"/>
      <c r="G289" s="177"/>
      <c r="H289" s="177"/>
    </row>
    <row r="290" spans="5:8" x14ac:dyDescent="0.15">
      <c r="E290" s="177"/>
      <c r="F290" s="177"/>
      <c r="G290" s="177"/>
      <c r="H290" s="177"/>
    </row>
    <row r="291" spans="5:8" x14ac:dyDescent="0.15">
      <c r="E291" s="177"/>
      <c r="F291" s="177"/>
      <c r="G291" s="177"/>
      <c r="H291" s="177"/>
    </row>
    <row r="292" spans="5:8" x14ac:dyDescent="0.15">
      <c r="E292" s="177"/>
      <c r="F292" s="177"/>
      <c r="G292" s="177"/>
      <c r="H292" s="177"/>
    </row>
    <row r="293" spans="5:8" x14ac:dyDescent="0.15">
      <c r="E293" s="177"/>
      <c r="F293" s="177"/>
      <c r="G293" s="177"/>
      <c r="H293" s="177"/>
    </row>
    <row r="294" spans="5:8" x14ac:dyDescent="0.15">
      <c r="E294" s="177"/>
      <c r="F294" s="177"/>
      <c r="G294" s="177"/>
      <c r="H294" s="177"/>
    </row>
    <row r="295" spans="5:8" x14ac:dyDescent="0.15">
      <c r="E295" s="177"/>
      <c r="F295" s="177"/>
      <c r="G295" s="177"/>
      <c r="H295" s="177"/>
    </row>
    <row r="296" spans="5:8" x14ac:dyDescent="0.15">
      <c r="E296" s="177"/>
      <c r="F296" s="177"/>
      <c r="G296" s="177"/>
      <c r="H296" s="177"/>
    </row>
    <row r="297" spans="5:8" x14ac:dyDescent="0.15">
      <c r="E297" s="177"/>
      <c r="F297" s="177"/>
      <c r="G297" s="177"/>
      <c r="H297" s="177"/>
    </row>
    <row r="298" spans="5:8" x14ac:dyDescent="0.15">
      <c r="E298" s="177"/>
      <c r="F298" s="177"/>
      <c r="G298" s="177"/>
      <c r="H298" s="177"/>
    </row>
    <row r="299" spans="5:8" x14ac:dyDescent="0.15">
      <c r="E299" s="177"/>
      <c r="F299" s="177"/>
      <c r="G299" s="177"/>
      <c r="H299" s="177"/>
    </row>
    <row r="300" spans="5:8" x14ac:dyDescent="0.15">
      <c r="E300" s="177"/>
      <c r="F300" s="177"/>
      <c r="G300" s="177"/>
      <c r="H300" s="177"/>
    </row>
    <row r="301" spans="5:8" x14ac:dyDescent="0.15">
      <c r="E301" s="177"/>
      <c r="F301" s="177"/>
      <c r="G301" s="177"/>
      <c r="H301" s="177"/>
    </row>
    <row r="302" spans="5:8" x14ac:dyDescent="0.15">
      <c r="E302" s="177"/>
      <c r="F302" s="177"/>
      <c r="G302" s="177"/>
      <c r="H302" s="177"/>
    </row>
    <row r="303" spans="5:8" x14ac:dyDescent="0.15">
      <c r="E303" s="177"/>
      <c r="F303" s="177"/>
      <c r="G303" s="177"/>
      <c r="H303" s="177"/>
    </row>
    <row r="304" spans="5:8" x14ac:dyDescent="0.15">
      <c r="E304" s="177"/>
      <c r="F304" s="177"/>
      <c r="G304" s="177"/>
      <c r="H304" s="177"/>
    </row>
    <row r="305" spans="5:8" x14ac:dyDescent="0.15">
      <c r="E305" s="177"/>
      <c r="F305" s="177"/>
      <c r="G305" s="177"/>
      <c r="H305" s="177"/>
    </row>
    <row r="306" spans="5:8" x14ac:dyDescent="0.15">
      <c r="E306" s="177"/>
      <c r="F306" s="177"/>
      <c r="G306" s="177"/>
      <c r="H306" s="177"/>
    </row>
    <row r="307" spans="5:8" x14ac:dyDescent="0.15">
      <c r="E307" s="177"/>
      <c r="F307" s="177"/>
      <c r="G307" s="177"/>
      <c r="H307" s="177"/>
    </row>
    <row r="308" spans="5:8" x14ac:dyDescent="0.15">
      <c r="E308" s="177"/>
      <c r="F308" s="177"/>
      <c r="G308" s="177"/>
      <c r="H308" s="177"/>
    </row>
    <row r="309" spans="5:8" x14ac:dyDescent="0.15">
      <c r="E309" s="177"/>
      <c r="F309" s="177"/>
      <c r="G309" s="177"/>
      <c r="H309" s="177"/>
    </row>
    <row r="310" spans="5:8" x14ac:dyDescent="0.15">
      <c r="E310" s="177"/>
      <c r="F310" s="177"/>
      <c r="G310" s="177"/>
      <c r="H310" s="177"/>
    </row>
    <row r="311" spans="5:8" x14ac:dyDescent="0.15">
      <c r="E311" s="177"/>
      <c r="F311" s="177"/>
      <c r="G311" s="177"/>
      <c r="H311" s="177"/>
    </row>
    <row r="312" spans="5:8" x14ac:dyDescent="0.15">
      <c r="E312" s="177"/>
      <c r="F312" s="177"/>
      <c r="G312" s="177"/>
      <c r="H312" s="177"/>
    </row>
    <row r="313" spans="5:8" x14ac:dyDescent="0.15">
      <c r="E313" s="177"/>
      <c r="F313" s="177"/>
      <c r="G313" s="177"/>
      <c r="H313" s="177"/>
    </row>
    <row r="314" spans="5:8" x14ac:dyDescent="0.15">
      <c r="E314" s="177"/>
      <c r="F314" s="177"/>
      <c r="G314" s="177"/>
      <c r="H314" s="177"/>
    </row>
    <row r="315" spans="5:8" x14ac:dyDescent="0.15">
      <c r="E315" s="177"/>
      <c r="F315" s="177"/>
      <c r="G315" s="177"/>
      <c r="H315" s="177"/>
    </row>
    <row r="316" spans="5:8" x14ac:dyDescent="0.15">
      <c r="E316" s="177"/>
      <c r="F316" s="177"/>
      <c r="G316" s="177"/>
      <c r="H316" s="177"/>
    </row>
    <row r="317" spans="5:8" x14ac:dyDescent="0.15">
      <c r="E317" s="177"/>
      <c r="F317" s="177"/>
      <c r="G317" s="177"/>
      <c r="H317" s="177"/>
    </row>
    <row r="318" spans="5:8" x14ac:dyDescent="0.15">
      <c r="E318" s="177"/>
      <c r="F318" s="177"/>
      <c r="G318" s="177"/>
      <c r="H318" s="177"/>
    </row>
    <row r="319" spans="5:8" x14ac:dyDescent="0.15">
      <c r="E319" s="177"/>
      <c r="F319" s="177"/>
      <c r="G319" s="177"/>
      <c r="H319" s="177"/>
    </row>
    <row r="320" spans="5:8" x14ac:dyDescent="0.15">
      <c r="E320" s="177"/>
      <c r="F320" s="177"/>
      <c r="G320" s="177"/>
      <c r="H320" s="177"/>
    </row>
    <row r="321" spans="5:8" x14ac:dyDescent="0.15">
      <c r="E321" s="177"/>
      <c r="F321" s="177"/>
      <c r="G321" s="177"/>
      <c r="H321" s="177"/>
    </row>
    <row r="322" spans="5:8" x14ac:dyDescent="0.15">
      <c r="E322" s="177"/>
      <c r="F322" s="177"/>
      <c r="G322" s="177"/>
      <c r="H322" s="177"/>
    </row>
    <row r="323" spans="5:8" x14ac:dyDescent="0.15">
      <c r="E323" s="177"/>
      <c r="F323" s="177"/>
      <c r="G323" s="177"/>
      <c r="H323" s="177"/>
    </row>
    <row r="324" spans="5:8" x14ac:dyDescent="0.15">
      <c r="E324" s="177"/>
      <c r="F324" s="177"/>
      <c r="G324" s="177"/>
      <c r="H324" s="177"/>
    </row>
    <row r="325" spans="5:8" x14ac:dyDescent="0.15">
      <c r="E325" s="177"/>
      <c r="F325" s="177"/>
      <c r="G325" s="177"/>
      <c r="H325" s="177"/>
    </row>
    <row r="326" spans="5:8" x14ac:dyDescent="0.15">
      <c r="E326" s="177"/>
      <c r="F326" s="177"/>
      <c r="G326" s="177"/>
      <c r="H326" s="177"/>
    </row>
    <row r="327" spans="5:8" x14ac:dyDescent="0.15">
      <c r="E327" s="177"/>
      <c r="F327" s="177"/>
      <c r="G327" s="177"/>
      <c r="H327" s="177"/>
    </row>
    <row r="328" spans="5:8" x14ac:dyDescent="0.15">
      <c r="E328" s="177"/>
      <c r="F328" s="177"/>
      <c r="G328" s="177"/>
      <c r="H328" s="177"/>
    </row>
    <row r="329" spans="5:8" x14ac:dyDescent="0.15">
      <c r="E329" s="177"/>
      <c r="F329" s="177"/>
      <c r="G329" s="177"/>
      <c r="H329" s="177"/>
    </row>
    <row r="330" spans="5:8" x14ac:dyDescent="0.15">
      <c r="E330" s="177"/>
      <c r="F330" s="177"/>
      <c r="G330" s="177"/>
      <c r="H330" s="177"/>
    </row>
    <row r="331" spans="5:8" x14ac:dyDescent="0.15">
      <c r="E331" s="177"/>
      <c r="F331" s="177"/>
      <c r="G331" s="177"/>
      <c r="H331" s="177"/>
    </row>
    <row r="332" spans="5:8" x14ac:dyDescent="0.15">
      <c r="E332" s="177"/>
      <c r="F332" s="177"/>
      <c r="G332" s="177"/>
      <c r="H332" s="177"/>
    </row>
    <row r="333" spans="5:8" x14ac:dyDescent="0.15">
      <c r="E333" s="177"/>
      <c r="F333" s="177"/>
      <c r="G333" s="177"/>
      <c r="H333" s="177"/>
    </row>
    <row r="334" spans="5:8" x14ac:dyDescent="0.15">
      <c r="E334" s="177"/>
      <c r="F334" s="177"/>
      <c r="G334" s="177"/>
      <c r="H334" s="177"/>
    </row>
    <row r="335" spans="5:8" x14ac:dyDescent="0.15">
      <c r="E335" s="177"/>
      <c r="F335" s="177"/>
      <c r="G335" s="177"/>
      <c r="H335" s="177"/>
    </row>
    <row r="336" spans="5:8" x14ac:dyDescent="0.15">
      <c r="E336" s="177"/>
      <c r="F336" s="177"/>
      <c r="G336" s="177"/>
      <c r="H336" s="177"/>
    </row>
    <row r="337" spans="5:8" x14ac:dyDescent="0.15">
      <c r="E337" s="177"/>
      <c r="F337" s="177"/>
      <c r="G337" s="177"/>
      <c r="H337" s="177"/>
    </row>
    <row r="338" spans="5:8" x14ac:dyDescent="0.15">
      <c r="E338" s="177"/>
      <c r="F338" s="177"/>
      <c r="G338" s="177"/>
      <c r="H338" s="177"/>
    </row>
    <row r="339" spans="5:8" x14ac:dyDescent="0.15">
      <c r="E339" s="177"/>
      <c r="F339" s="177"/>
      <c r="G339" s="177"/>
      <c r="H339" s="177"/>
    </row>
    <row r="340" spans="5:8" x14ac:dyDescent="0.15">
      <c r="E340" s="177"/>
      <c r="F340" s="177"/>
      <c r="G340" s="177"/>
      <c r="H340" s="177"/>
    </row>
    <row r="341" spans="5:8" x14ac:dyDescent="0.15">
      <c r="E341" s="177"/>
      <c r="F341" s="177"/>
      <c r="G341" s="177"/>
      <c r="H341" s="177"/>
    </row>
    <row r="342" spans="5:8" x14ac:dyDescent="0.15">
      <c r="E342" s="177"/>
      <c r="F342" s="177"/>
      <c r="G342" s="177"/>
      <c r="H342" s="177"/>
    </row>
    <row r="343" spans="5:8" x14ac:dyDescent="0.15">
      <c r="E343" s="177"/>
      <c r="F343" s="177"/>
      <c r="G343" s="177"/>
      <c r="H343" s="177"/>
    </row>
    <row r="344" spans="5:8" x14ac:dyDescent="0.15">
      <c r="E344" s="177"/>
      <c r="F344" s="177"/>
      <c r="G344" s="177"/>
      <c r="H344" s="177"/>
    </row>
    <row r="345" spans="5:8" x14ac:dyDescent="0.15">
      <c r="E345" s="177"/>
      <c r="F345" s="177"/>
      <c r="G345" s="177"/>
      <c r="H345" s="177"/>
    </row>
    <row r="346" spans="5:8" x14ac:dyDescent="0.15">
      <c r="E346" s="177"/>
      <c r="F346" s="177"/>
      <c r="G346" s="177"/>
      <c r="H346" s="177"/>
    </row>
    <row r="347" spans="5:8" x14ac:dyDescent="0.15">
      <c r="E347" s="177"/>
      <c r="F347" s="177"/>
      <c r="G347" s="177"/>
      <c r="H347" s="177"/>
    </row>
    <row r="348" spans="5:8" x14ac:dyDescent="0.15">
      <c r="E348" s="177"/>
      <c r="F348" s="177"/>
      <c r="G348" s="177"/>
      <c r="H348" s="177"/>
    </row>
    <row r="349" spans="5:8" x14ac:dyDescent="0.15">
      <c r="E349" s="177"/>
      <c r="F349" s="177"/>
      <c r="G349" s="177"/>
      <c r="H349" s="177"/>
    </row>
    <row r="350" spans="5:8" x14ac:dyDescent="0.15">
      <c r="E350" s="177"/>
      <c r="F350" s="177"/>
      <c r="G350" s="177"/>
      <c r="H350" s="177"/>
    </row>
    <row r="351" spans="5:8" x14ac:dyDescent="0.15">
      <c r="E351" s="177"/>
      <c r="F351" s="177"/>
      <c r="G351" s="177"/>
      <c r="H351" s="177"/>
    </row>
    <row r="352" spans="5:8" x14ac:dyDescent="0.15">
      <c r="E352" s="177"/>
      <c r="F352" s="177"/>
      <c r="G352" s="177"/>
      <c r="H352" s="177"/>
    </row>
  </sheetData>
  <phoneticPr fontId="3"/>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G254"/>
  <sheetViews>
    <sheetView workbookViewId="0">
      <selection activeCell="W11" sqref="W11"/>
    </sheetView>
  </sheetViews>
  <sheetFormatPr defaultRowHeight="13.5" x14ac:dyDescent="0.15"/>
  <cols>
    <col min="1" max="1" width="10.125" customWidth="1"/>
    <col min="2" max="2" width="10.625" customWidth="1"/>
    <col min="3" max="3" width="10.875" customWidth="1"/>
  </cols>
  <sheetData>
    <row r="1" spans="1:7" x14ac:dyDescent="0.15">
      <c r="A1" t="s">
        <v>660</v>
      </c>
      <c r="B1" t="s">
        <v>661</v>
      </c>
      <c r="C1" t="s">
        <v>662</v>
      </c>
      <c r="E1" s="177" t="str">
        <f t="array" ref="E1">IFERROR(INDEX(A:A,SMALL(IF(A:A&lt;&gt;"",ROW(A:A)),ROW())),"")</f>
        <v>業種コード1</v>
      </c>
      <c r="F1" s="177" t="str">
        <f t="array" ref="F1">IFERROR(INDEX(B:B,SMALL(IF(B:B&lt;&gt;"",ROW(B:B)),ROW())),"")</f>
        <v>業種コード2</v>
      </c>
      <c r="G1" s="177" t="str">
        <f t="array" ref="G1">IFERROR(INDEX(C:C,SMALL(IF(C:C&lt;&gt;"",ROW(C:C)),ROW())),"")</f>
        <v>業種コード3</v>
      </c>
    </row>
    <row r="2" spans="1:7" x14ac:dyDescent="0.15">
      <c r="A2" t="str">
        <f>+製造!X11</f>
        <v/>
      </c>
      <c r="B2" t="str">
        <f>+製造!Y11</f>
        <v/>
      </c>
      <c r="C2" t="str">
        <f>+製造!Z11</f>
        <v/>
      </c>
      <c r="E2" s="177" t="str">
        <f t="array" ref="E2">IFERROR(INDEX($A$1:$A$250,SMALL(IF($A$1:$A$250&lt;&gt;"",ROW($A$1:$A$250)),ROW())),"")</f>
        <v/>
      </c>
      <c r="F2" s="177" t="str">
        <f t="array" ref="F2">IFERROR(INDEX($B$1:$B$250,SMALL(IF($B$1:$B$250&lt;&gt;"",ROW($B$1:$B$250)),ROW())),"")</f>
        <v/>
      </c>
      <c r="G2" s="177" t="str">
        <f t="array" ref="G2">IFERROR(INDEX($C$1:$C$250,SMALL(IF($C$1:$C$250&lt;&gt;"",ROW($C$1:$C$250)),ROW())),"")</f>
        <v/>
      </c>
    </row>
    <row r="3" spans="1:7" x14ac:dyDescent="0.15">
      <c r="A3" t="str">
        <f>+製造!X12</f>
        <v/>
      </c>
      <c r="B3" t="str">
        <f>+製造!Y12</f>
        <v/>
      </c>
      <c r="C3" t="str">
        <f>+製造!Z12</f>
        <v/>
      </c>
      <c r="E3" s="177" t="str">
        <f t="array" ref="E3">IFERROR(INDEX($A$1:$A$250,SMALL(IF($A$1:$A$250&lt;&gt;"",ROW($A$1:$A$250)),ROW())),"")</f>
        <v/>
      </c>
      <c r="F3" s="177" t="str">
        <f t="array" ref="F3">IFERROR(INDEX($B$1:$B$250,SMALL(IF($B$1:$B$250&lt;&gt;"",ROW($B$1:$B$250)),ROW())),"")</f>
        <v/>
      </c>
      <c r="G3" s="177" t="str">
        <f t="array" ref="G3">IFERROR(INDEX($C$1:$C$250,SMALL(IF($C$1:$C$250&lt;&gt;"",ROW($C$1:$C$250)),ROW())),"")</f>
        <v/>
      </c>
    </row>
    <row r="4" spans="1:7" x14ac:dyDescent="0.15">
      <c r="A4" t="str">
        <f>+製造!X13</f>
        <v/>
      </c>
      <c r="B4" t="str">
        <f>+製造!Y13</f>
        <v/>
      </c>
      <c r="C4" t="str">
        <f>+製造!Z13</f>
        <v/>
      </c>
      <c r="E4" s="177" t="str">
        <f t="array" ref="E4">IFERROR(INDEX($A$1:$A$250,SMALL(IF($A$1:$A$250&lt;&gt;"",ROW($A$1:$A$250)),ROW())),"")</f>
        <v/>
      </c>
      <c r="F4" s="177" t="str">
        <f t="array" ref="F4">IFERROR(INDEX($B$1:$B$250,SMALL(IF($B$1:$B$250&lt;&gt;"",ROW($B$1:$B$250)),ROW())),"")</f>
        <v/>
      </c>
      <c r="G4" s="177" t="str">
        <f t="array" ref="G4">IFERROR(INDEX($C$1:$C$250,SMALL(IF($C$1:$C$250&lt;&gt;"",ROW($C$1:$C$250)),ROW())),"")</f>
        <v/>
      </c>
    </row>
    <row r="5" spans="1:7" x14ac:dyDescent="0.15">
      <c r="A5" t="str">
        <f>+製造!X14</f>
        <v/>
      </c>
      <c r="B5" t="str">
        <f>+製造!Y14</f>
        <v/>
      </c>
      <c r="C5" t="str">
        <f>+製造!Z14</f>
        <v/>
      </c>
      <c r="E5" s="177" t="str">
        <f t="array" ref="E5">IFERROR(INDEX($A$1:$A$250,SMALL(IF($A$1:$A$250&lt;&gt;"",ROW($A$1:$A$250)),ROW())),"")</f>
        <v/>
      </c>
      <c r="F5" s="177" t="str">
        <f t="array" ref="F5">IFERROR(INDEX($B$1:$B$250,SMALL(IF($B$1:$B$250&lt;&gt;"",ROW($B$1:$B$250)),ROW())),"")</f>
        <v/>
      </c>
      <c r="G5" s="177" t="str">
        <f t="array" ref="G5">IFERROR(INDEX($C$1:$C$250,SMALL(IF($C$1:$C$250&lt;&gt;"",ROW($C$1:$C$250)),ROW())),"")</f>
        <v/>
      </c>
    </row>
    <row r="6" spans="1:7" x14ac:dyDescent="0.15">
      <c r="A6" t="str">
        <f>+製造!X15</f>
        <v/>
      </c>
      <c r="B6" t="str">
        <f>+製造!Y15</f>
        <v/>
      </c>
      <c r="C6" t="str">
        <f>+製造!Z15</f>
        <v/>
      </c>
      <c r="E6" s="177" t="str">
        <f t="array" ref="E6">IFERROR(INDEX($A$1:$A$250,SMALL(IF($A$1:$A$250&lt;&gt;"",ROW($A$1:$A$250)),ROW())),"")</f>
        <v/>
      </c>
      <c r="F6" s="177" t="str">
        <f t="array" ref="F6">IFERROR(INDEX($B$1:$B$250,SMALL(IF($B$1:$B$250&lt;&gt;"",ROW($B$1:$B$250)),ROW())),"")</f>
        <v/>
      </c>
      <c r="G6" s="177" t="str">
        <f t="array" ref="G6">IFERROR(INDEX($C$1:$C$250,SMALL(IF($C$1:$C$250&lt;&gt;"",ROW($C$1:$C$250)),ROW())),"")</f>
        <v/>
      </c>
    </row>
    <row r="7" spans="1:7" x14ac:dyDescent="0.15">
      <c r="A7" t="str">
        <f>+製造!X16</f>
        <v/>
      </c>
      <c r="B7" t="str">
        <f>+製造!Y16</f>
        <v/>
      </c>
      <c r="C7" t="str">
        <f>+製造!Z16</f>
        <v/>
      </c>
      <c r="E7" s="177" t="str">
        <f t="array" ref="E7">IFERROR(INDEX($A$1:$A$250,SMALL(IF($A$1:$A$250&lt;&gt;"",ROW($A$1:$A$250)),ROW())),"")</f>
        <v/>
      </c>
      <c r="F7" s="177" t="str">
        <f t="array" ref="F7">IFERROR(INDEX($B$1:$B$250,SMALL(IF($B$1:$B$250&lt;&gt;"",ROW($B$1:$B$250)),ROW())),"")</f>
        <v/>
      </c>
      <c r="G7" s="177" t="str">
        <f t="array" ref="G7">IFERROR(INDEX($C$1:$C$250,SMALL(IF($C$1:$C$250&lt;&gt;"",ROW($C$1:$C$250)),ROW())),"")</f>
        <v/>
      </c>
    </row>
    <row r="8" spans="1:7" x14ac:dyDescent="0.15">
      <c r="A8" t="str">
        <f>+製造!X17</f>
        <v/>
      </c>
      <c r="B8" t="str">
        <f>+製造!Y17</f>
        <v/>
      </c>
      <c r="C8" t="str">
        <f>+製造!Z17</f>
        <v/>
      </c>
      <c r="E8" s="177" t="str">
        <f t="array" ref="E8">IFERROR(INDEX($A$1:$A$250,SMALL(IF($A$1:$A$250&lt;&gt;"",ROW($A$1:$A$250)),ROW())),"")</f>
        <v/>
      </c>
      <c r="F8" s="177" t="str">
        <f t="array" ref="F8">IFERROR(INDEX($B$1:$B$250,SMALL(IF($B$1:$B$250&lt;&gt;"",ROW($B$1:$B$250)),ROW())),"")</f>
        <v/>
      </c>
      <c r="G8" s="177" t="str">
        <f t="array" ref="G8">IFERROR(INDEX($C$1:$C$250,SMALL(IF($C$1:$C$250&lt;&gt;"",ROW($C$1:$C$250)),ROW())),"")</f>
        <v/>
      </c>
    </row>
    <row r="9" spans="1:7" x14ac:dyDescent="0.15">
      <c r="A9" t="str">
        <f>+製造!X18</f>
        <v/>
      </c>
      <c r="B9" t="str">
        <f>+製造!Y18</f>
        <v/>
      </c>
      <c r="C9" t="str">
        <f>+製造!Z18</f>
        <v/>
      </c>
      <c r="E9" s="177" t="str">
        <f t="array" ref="E9">IFERROR(INDEX($A$1:$A$250,SMALL(IF($A$1:$A$250&lt;&gt;"",ROW($A$1:$A$250)),ROW())),"")</f>
        <v/>
      </c>
      <c r="F9" s="177" t="str">
        <f t="array" ref="F9">IFERROR(INDEX($B$1:$B$250,SMALL(IF($B$1:$B$250&lt;&gt;"",ROW($B$1:$B$250)),ROW())),"")</f>
        <v/>
      </c>
      <c r="G9" s="177" t="str">
        <f t="array" ref="G9">IFERROR(INDEX($C$1:$C$250,SMALL(IF($C$1:$C$250&lt;&gt;"",ROW($C$1:$C$250)),ROW())),"")</f>
        <v/>
      </c>
    </row>
    <row r="10" spans="1:7" x14ac:dyDescent="0.15">
      <c r="A10" t="str">
        <f>+製造!X19</f>
        <v/>
      </c>
      <c r="B10" t="str">
        <f>+製造!Y19</f>
        <v/>
      </c>
      <c r="C10" t="str">
        <f>+製造!Z19</f>
        <v/>
      </c>
      <c r="E10" s="177" t="str">
        <f t="array" ref="E10">IFERROR(INDEX($A$1:$A$250,SMALL(IF($A$1:$A$250&lt;&gt;"",ROW($A$1:$A$250)),ROW())),"")</f>
        <v/>
      </c>
      <c r="F10" s="177" t="str">
        <f t="array" ref="F10">IFERROR(INDEX($B$1:$B$250,SMALL(IF($B$1:$B$250&lt;&gt;"",ROW($B$1:$B$250)),ROW())),"")</f>
        <v/>
      </c>
      <c r="G10" s="177" t="str">
        <f t="array" ref="G10">IFERROR(INDEX($C$1:$C$250,SMALL(IF($C$1:$C$250&lt;&gt;"",ROW($C$1:$C$250)),ROW())),"")</f>
        <v/>
      </c>
    </row>
    <row r="11" spans="1:7" x14ac:dyDescent="0.15">
      <c r="A11" t="str">
        <f>+製造!X20</f>
        <v/>
      </c>
      <c r="B11" t="str">
        <f>+製造!Y20</f>
        <v/>
      </c>
      <c r="C11" t="str">
        <f>+製造!Z20</f>
        <v/>
      </c>
      <c r="E11" s="177" t="str">
        <f t="array" ref="E11">IFERROR(INDEX($A$1:$A$250,SMALL(IF($A$1:$A$250&lt;&gt;"",ROW($A$1:$A$250)),ROW())),"")</f>
        <v/>
      </c>
      <c r="F11" s="177" t="str">
        <f t="array" ref="F11">IFERROR(INDEX($B$1:$B$250,SMALL(IF($B$1:$B$250&lt;&gt;"",ROW($B$1:$B$250)),ROW())),"")</f>
        <v/>
      </c>
      <c r="G11" s="177" t="str">
        <f t="array" ref="G11">IFERROR(INDEX($C$1:$C$250,SMALL(IF($C$1:$C$250&lt;&gt;"",ROW($C$1:$C$250)),ROW())),"")</f>
        <v/>
      </c>
    </row>
    <row r="12" spans="1:7" x14ac:dyDescent="0.15">
      <c r="A12" t="str">
        <f>+製造!X21</f>
        <v/>
      </c>
      <c r="B12" t="str">
        <f>+製造!Y21</f>
        <v/>
      </c>
      <c r="C12" t="str">
        <f>+製造!Z21</f>
        <v/>
      </c>
      <c r="E12" s="177" t="str">
        <f t="array" ref="E12">IFERROR(INDEX($A$1:$A$250,SMALL(IF($A$1:$A$250&lt;&gt;"",ROW($A$1:$A$250)),ROW())),"")</f>
        <v/>
      </c>
      <c r="F12" s="177" t="str">
        <f t="array" ref="F12">IFERROR(INDEX($B$1:$B$250,SMALL(IF($B$1:$B$250&lt;&gt;"",ROW($B$1:$B$250)),ROW())),"")</f>
        <v/>
      </c>
      <c r="G12" s="177" t="str">
        <f t="array" ref="G12">IFERROR(INDEX($C$1:$C$250,SMALL(IF($C$1:$C$250&lt;&gt;"",ROW($C$1:$C$250)),ROW())),"")</f>
        <v/>
      </c>
    </row>
    <row r="13" spans="1:7" x14ac:dyDescent="0.15">
      <c r="A13" t="str">
        <f>+製造!X22</f>
        <v/>
      </c>
      <c r="B13" t="str">
        <f>+製造!Y22</f>
        <v/>
      </c>
      <c r="C13" t="str">
        <f>+製造!Z22</f>
        <v/>
      </c>
      <c r="E13" s="177" t="str">
        <f t="array" ref="E13">IFERROR(INDEX($A$1:$A$250,SMALL(IF($A$1:$A$250&lt;&gt;"",ROW($A$1:$A$250)),ROW())),"")</f>
        <v/>
      </c>
      <c r="F13" s="177" t="str">
        <f t="array" ref="F13">IFERROR(INDEX($B$1:$B$250,SMALL(IF($B$1:$B$250&lt;&gt;"",ROW($B$1:$B$250)),ROW())),"")</f>
        <v/>
      </c>
      <c r="G13" s="177" t="str">
        <f t="array" ref="G13">IFERROR(INDEX($C$1:$C$250,SMALL(IF($C$1:$C$250&lt;&gt;"",ROW($C$1:$C$250)),ROW())),"")</f>
        <v/>
      </c>
    </row>
    <row r="14" spans="1:7" x14ac:dyDescent="0.15">
      <c r="A14" t="str">
        <f>+製造!X23</f>
        <v/>
      </c>
      <c r="B14" t="str">
        <f>+製造!Y23</f>
        <v/>
      </c>
      <c r="C14" t="str">
        <f>+製造!Z23</f>
        <v/>
      </c>
      <c r="E14" s="177" t="str">
        <f t="array" ref="E14">IFERROR(INDEX($A$1:$A$250,SMALL(IF($A$1:$A$250&lt;&gt;"",ROW($A$1:$A$250)),ROW())),"")</f>
        <v/>
      </c>
      <c r="F14" s="177" t="str">
        <f t="array" ref="F14">IFERROR(INDEX($B$1:$B$250,SMALL(IF($B$1:$B$250&lt;&gt;"",ROW($B$1:$B$250)),ROW())),"")</f>
        <v/>
      </c>
      <c r="G14" s="177" t="str">
        <f t="array" ref="G14">IFERROR(INDEX($C$1:$C$250,SMALL(IF($C$1:$C$250&lt;&gt;"",ROW($C$1:$C$250)),ROW())),"")</f>
        <v/>
      </c>
    </row>
    <row r="15" spans="1:7" x14ac:dyDescent="0.15">
      <c r="A15" t="str">
        <f>+製造!X24</f>
        <v/>
      </c>
      <c r="B15" t="str">
        <f>+製造!Y24</f>
        <v/>
      </c>
      <c r="C15" t="str">
        <f>+製造!Z24</f>
        <v/>
      </c>
      <c r="E15" s="177" t="str">
        <f t="array" ref="E15">IFERROR(INDEX($A$1:$A$250,SMALL(IF($A$1:$A$250&lt;&gt;"",ROW($A$1:$A$250)),ROW())),"")</f>
        <v/>
      </c>
      <c r="F15" s="177" t="str">
        <f t="array" ref="F15">IFERROR(INDEX($B$1:$B$250,SMALL(IF($B$1:$B$250&lt;&gt;"",ROW($B$1:$B$250)),ROW())),"")</f>
        <v/>
      </c>
      <c r="G15" s="177" t="str">
        <f t="array" ref="G15">IFERROR(INDEX($C$1:$C$250,SMALL(IF($C$1:$C$250&lt;&gt;"",ROW($C$1:$C$250)),ROW())),"")</f>
        <v/>
      </c>
    </row>
    <row r="16" spans="1:7" x14ac:dyDescent="0.15">
      <c r="A16" t="str">
        <f>+製造!X25</f>
        <v/>
      </c>
      <c r="B16" t="str">
        <f>+製造!Y25</f>
        <v/>
      </c>
      <c r="C16" t="str">
        <f>+製造!Z25</f>
        <v/>
      </c>
      <c r="E16" s="177" t="str">
        <f t="array" ref="E16">IFERROR(INDEX($A$1:$A$250,SMALL(IF($A$1:$A$250&lt;&gt;"",ROW($A$1:$A$250)),ROW())),"")</f>
        <v/>
      </c>
      <c r="F16" s="177" t="str">
        <f t="array" ref="F16">IFERROR(INDEX($B$1:$B$250,SMALL(IF($B$1:$B$250&lt;&gt;"",ROW($B$1:$B$250)),ROW())),"")</f>
        <v/>
      </c>
      <c r="G16" s="177" t="str">
        <f t="array" ref="G16">IFERROR(INDEX($C$1:$C$250,SMALL(IF($C$1:$C$250&lt;&gt;"",ROW($C$1:$C$250)),ROW())),"")</f>
        <v/>
      </c>
    </row>
    <row r="17" spans="1:7" x14ac:dyDescent="0.15">
      <c r="A17" t="str">
        <f>+製造!X26</f>
        <v/>
      </c>
      <c r="B17" t="str">
        <f>+製造!Y26</f>
        <v/>
      </c>
      <c r="C17" t="str">
        <f>+製造!Z26</f>
        <v/>
      </c>
      <c r="E17" s="177" t="str">
        <f t="array" ref="E17">IFERROR(INDEX($A$1:$A$250,SMALL(IF($A$1:$A$250&lt;&gt;"",ROW($A$1:$A$250)),ROW())),"")</f>
        <v/>
      </c>
      <c r="F17" s="177" t="str">
        <f t="array" ref="F17">IFERROR(INDEX($B$1:$B$250,SMALL(IF($B$1:$B$250&lt;&gt;"",ROW($B$1:$B$250)),ROW())),"")</f>
        <v/>
      </c>
      <c r="G17" s="177" t="str">
        <f t="array" ref="G17">IFERROR(INDEX($C$1:$C$250,SMALL(IF($C$1:$C$250&lt;&gt;"",ROW($C$1:$C$250)),ROW())),"")</f>
        <v/>
      </c>
    </row>
    <row r="18" spans="1:7" x14ac:dyDescent="0.15">
      <c r="A18" t="str">
        <f>+製造!X27</f>
        <v/>
      </c>
      <c r="B18" t="str">
        <f>+製造!Y27</f>
        <v/>
      </c>
      <c r="C18" t="str">
        <f>+製造!Z27</f>
        <v/>
      </c>
      <c r="E18" s="177" t="str">
        <f t="array" ref="E18">IFERROR(INDEX($A$1:$A$250,SMALL(IF($A$1:$A$250&lt;&gt;"",ROW($A$1:$A$250)),ROW())),"")</f>
        <v/>
      </c>
      <c r="F18" s="177" t="str">
        <f t="array" ref="F18">IFERROR(INDEX($B$1:$B$250,SMALL(IF($B$1:$B$250&lt;&gt;"",ROW($B$1:$B$250)),ROW())),"")</f>
        <v/>
      </c>
      <c r="G18" s="177" t="str">
        <f t="array" ref="G18">IFERROR(INDEX($C$1:$C$250,SMALL(IF($C$1:$C$250&lt;&gt;"",ROW($C$1:$C$250)),ROW())),"")</f>
        <v/>
      </c>
    </row>
    <row r="19" spans="1:7" x14ac:dyDescent="0.15">
      <c r="A19" t="str">
        <f>+製造!X28</f>
        <v/>
      </c>
      <c r="B19" t="str">
        <f>+製造!Y28</f>
        <v/>
      </c>
      <c r="C19" t="str">
        <f>+製造!Z28</f>
        <v/>
      </c>
      <c r="E19" s="177" t="str">
        <f t="array" ref="E19">IFERROR(INDEX($A$1:$A$250,SMALL(IF($A$1:$A$250&lt;&gt;"",ROW($A$1:$A$250)),ROW())),"")</f>
        <v/>
      </c>
      <c r="F19" s="177" t="str">
        <f t="array" ref="F19">IFERROR(INDEX($B$1:$B$250,SMALL(IF($B$1:$B$250&lt;&gt;"",ROW($B$1:$B$250)),ROW())),"")</f>
        <v/>
      </c>
      <c r="G19" s="177" t="str">
        <f t="array" ref="G19">IFERROR(INDEX($C$1:$C$250,SMALL(IF($C$1:$C$250&lt;&gt;"",ROW($C$1:$C$250)),ROW())),"")</f>
        <v/>
      </c>
    </row>
    <row r="20" spans="1:7" x14ac:dyDescent="0.15">
      <c r="A20" t="str">
        <f>+製造!X29</f>
        <v/>
      </c>
      <c r="B20" t="str">
        <f>+製造!Y29</f>
        <v/>
      </c>
      <c r="C20" t="str">
        <f>+製造!Z29</f>
        <v/>
      </c>
      <c r="E20" s="177" t="str">
        <f t="array" ref="E20">IFERROR(INDEX($A$1:$A$250,SMALL(IF($A$1:$A$250&lt;&gt;"",ROW($A$1:$A$250)),ROW())),"")</f>
        <v/>
      </c>
      <c r="F20" s="177" t="str">
        <f t="array" ref="F20">IFERROR(INDEX($B$1:$B$250,SMALL(IF($B$1:$B$250&lt;&gt;"",ROW($B$1:$B$250)),ROW())),"")</f>
        <v/>
      </c>
      <c r="G20" s="177" t="str">
        <f t="array" ref="G20">IFERROR(INDEX($C$1:$C$250,SMALL(IF($C$1:$C$250&lt;&gt;"",ROW($C$1:$C$250)),ROW())),"")</f>
        <v/>
      </c>
    </row>
    <row r="21" spans="1:7" x14ac:dyDescent="0.15">
      <c r="A21" t="str">
        <f>+製造!X30</f>
        <v/>
      </c>
      <c r="B21" t="str">
        <f>+製造!Y30</f>
        <v/>
      </c>
      <c r="C21" t="str">
        <f>+製造!Z30</f>
        <v/>
      </c>
      <c r="E21" s="177" t="str">
        <f t="array" ref="E21">IFERROR(INDEX($A$1:$A$250,SMALL(IF($A$1:$A$250&lt;&gt;"",ROW($A$1:$A$250)),ROW())),"")</f>
        <v/>
      </c>
      <c r="F21" s="177" t="str">
        <f t="array" ref="F21">IFERROR(INDEX($B$1:$B$250,SMALL(IF($B$1:$B$250&lt;&gt;"",ROW($B$1:$B$250)),ROW())),"")</f>
        <v/>
      </c>
      <c r="G21" s="177" t="str">
        <f t="array" ref="G21">IFERROR(INDEX($C$1:$C$250,SMALL(IF($C$1:$C$250&lt;&gt;"",ROW($C$1:$C$250)),ROW())),"")</f>
        <v/>
      </c>
    </row>
    <row r="22" spans="1:7" x14ac:dyDescent="0.15">
      <c r="A22" t="str">
        <f>+製造!X31</f>
        <v/>
      </c>
      <c r="B22" t="str">
        <f>+製造!Y31</f>
        <v/>
      </c>
      <c r="C22" t="str">
        <f>+製造!Z31</f>
        <v/>
      </c>
      <c r="E22" s="177" t="str">
        <f t="array" ref="E22">IFERROR(INDEX($A$1:$A$250,SMALL(IF($A$1:$A$250&lt;&gt;"",ROW($A$1:$A$250)),ROW())),"")</f>
        <v/>
      </c>
      <c r="F22" s="177" t="str">
        <f t="array" ref="F22">IFERROR(INDEX($B$1:$B$250,SMALL(IF($B$1:$B$250&lt;&gt;"",ROW($B$1:$B$250)),ROW())),"")</f>
        <v/>
      </c>
      <c r="G22" s="177" t="str">
        <f t="array" ref="G22">IFERROR(INDEX($C$1:$C$250,SMALL(IF($C$1:$C$250&lt;&gt;"",ROW($C$1:$C$250)),ROW())),"")</f>
        <v/>
      </c>
    </row>
    <row r="23" spans="1:7" x14ac:dyDescent="0.15">
      <c r="A23" t="str">
        <f>+製造!X32</f>
        <v/>
      </c>
      <c r="B23" t="str">
        <f>+製造!Y32</f>
        <v/>
      </c>
      <c r="C23" t="str">
        <f>+製造!Z32</f>
        <v/>
      </c>
      <c r="E23" s="177" t="str">
        <f t="array" ref="E23">IFERROR(INDEX($A$1:$A$250,SMALL(IF($A$1:$A$250&lt;&gt;"",ROW($A$1:$A$250)),ROW())),"")</f>
        <v/>
      </c>
      <c r="F23" s="177" t="str">
        <f t="array" ref="F23">IFERROR(INDEX($B$1:$B$250,SMALL(IF($B$1:$B$250&lt;&gt;"",ROW($B$1:$B$250)),ROW())),"")</f>
        <v/>
      </c>
      <c r="G23" s="177" t="str">
        <f t="array" ref="G23">IFERROR(INDEX($C$1:$C$250,SMALL(IF($C$1:$C$250&lt;&gt;"",ROW($C$1:$C$250)),ROW())),"")</f>
        <v/>
      </c>
    </row>
    <row r="24" spans="1:7" x14ac:dyDescent="0.15">
      <c r="A24" t="str">
        <f>+製造!X33</f>
        <v/>
      </c>
      <c r="B24" t="str">
        <f>+製造!Y33</f>
        <v/>
      </c>
      <c r="C24" t="str">
        <f>+製造!Z33</f>
        <v/>
      </c>
      <c r="E24" s="177" t="str">
        <f t="array" ref="E24">IFERROR(INDEX($A$1:$A$250,SMALL(IF($A$1:$A$250&lt;&gt;"",ROW($A$1:$A$250)),ROW())),"")</f>
        <v/>
      </c>
      <c r="F24" s="177" t="str">
        <f t="array" ref="F24">IFERROR(INDEX($B$1:$B$250,SMALL(IF($B$1:$B$250&lt;&gt;"",ROW($B$1:$B$250)),ROW())),"")</f>
        <v/>
      </c>
      <c r="G24" s="177" t="str">
        <f t="array" ref="G24">IFERROR(INDEX($C$1:$C$250,SMALL(IF($C$1:$C$250&lt;&gt;"",ROW($C$1:$C$250)),ROW())),"")</f>
        <v/>
      </c>
    </row>
    <row r="25" spans="1:7" x14ac:dyDescent="0.15">
      <c r="A25" t="str">
        <f>+製造!X34</f>
        <v/>
      </c>
      <c r="B25" t="str">
        <f>+製造!Y34</f>
        <v/>
      </c>
      <c r="C25" t="str">
        <f>+製造!Z34</f>
        <v/>
      </c>
      <c r="E25" s="177" t="str">
        <f t="array" ref="E25">IFERROR(INDEX($A$1:$A$250,SMALL(IF($A$1:$A$250&lt;&gt;"",ROW($A$1:$A$250)),ROW())),"")</f>
        <v/>
      </c>
      <c r="F25" s="177" t="str">
        <f t="array" ref="F25">IFERROR(INDEX($B$1:$B$250,SMALL(IF($B$1:$B$250&lt;&gt;"",ROW($B$1:$B$250)),ROW())),"")</f>
        <v/>
      </c>
      <c r="G25" s="177" t="str">
        <f t="array" ref="G25">IFERROR(INDEX($C$1:$C$250,SMALL(IF($C$1:$C$250&lt;&gt;"",ROW($C$1:$C$250)),ROW())),"")</f>
        <v/>
      </c>
    </row>
    <row r="26" spans="1:7" x14ac:dyDescent="0.15">
      <c r="A26" t="str">
        <f>+製造!X35</f>
        <v/>
      </c>
      <c r="B26" t="str">
        <f>+製造!Y35</f>
        <v/>
      </c>
      <c r="C26" t="str">
        <f>+製造!Z35</f>
        <v/>
      </c>
      <c r="E26" s="177" t="str">
        <f t="array" ref="E26">IFERROR(INDEX($A$1:$A$250,SMALL(IF($A$1:$A$250&lt;&gt;"",ROW($A$1:$A$250)),ROW())),"")</f>
        <v/>
      </c>
      <c r="F26" s="177" t="str">
        <f t="array" ref="F26">IFERROR(INDEX($B$1:$B$250,SMALL(IF($B$1:$B$250&lt;&gt;"",ROW($B$1:$B$250)),ROW())),"")</f>
        <v/>
      </c>
      <c r="G26" s="177" t="str">
        <f t="array" ref="G26">IFERROR(INDEX($C$1:$C$250,SMALL(IF($C$1:$C$250&lt;&gt;"",ROW($C$1:$C$250)),ROW())),"")</f>
        <v/>
      </c>
    </row>
    <row r="27" spans="1:7" x14ac:dyDescent="0.15">
      <c r="A27" t="str">
        <f>+製造!X36</f>
        <v/>
      </c>
      <c r="B27" t="str">
        <f>+製造!Y36</f>
        <v/>
      </c>
      <c r="C27" t="str">
        <f>+製造!Z36</f>
        <v/>
      </c>
      <c r="E27" s="177" t="str">
        <f t="array" ref="E27">IFERROR(INDEX($A$1:$A$250,SMALL(IF($A$1:$A$250&lt;&gt;"",ROW($A$1:$A$250)),ROW())),"")</f>
        <v/>
      </c>
      <c r="F27" s="177" t="str">
        <f t="array" ref="F27">IFERROR(INDEX($B$1:$B$250,SMALL(IF($B$1:$B$250&lt;&gt;"",ROW($B$1:$B$250)),ROW())),"")</f>
        <v/>
      </c>
      <c r="G27" s="177" t="str">
        <f t="array" ref="G27">IFERROR(INDEX($C$1:$C$250,SMALL(IF($C$1:$C$250&lt;&gt;"",ROW($C$1:$C$250)),ROW())),"")</f>
        <v/>
      </c>
    </row>
    <row r="28" spans="1:7" x14ac:dyDescent="0.15">
      <c r="A28" t="str">
        <f>+製造!X37</f>
        <v/>
      </c>
      <c r="B28" t="str">
        <f>+製造!Y37</f>
        <v/>
      </c>
      <c r="C28" t="str">
        <f>+製造!Z37</f>
        <v/>
      </c>
      <c r="E28" s="177" t="str">
        <f t="array" ref="E28">IFERROR(INDEX($A$1:$A$250,SMALL(IF($A$1:$A$250&lt;&gt;"",ROW($A$1:$A$250)),ROW())),"")</f>
        <v/>
      </c>
      <c r="F28" s="177" t="str">
        <f t="array" ref="F28">IFERROR(INDEX($B$1:$B$250,SMALL(IF($B$1:$B$250&lt;&gt;"",ROW($B$1:$B$250)),ROW())),"")</f>
        <v/>
      </c>
      <c r="G28" s="177" t="str">
        <f t="array" ref="G28">IFERROR(INDEX($C$1:$C$250,SMALL(IF($C$1:$C$250&lt;&gt;"",ROW($C$1:$C$250)),ROW())),"")</f>
        <v/>
      </c>
    </row>
    <row r="29" spans="1:7" x14ac:dyDescent="0.15">
      <c r="A29" t="str">
        <f>+製造!X38</f>
        <v/>
      </c>
      <c r="B29" t="str">
        <f>+製造!Y38</f>
        <v/>
      </c>
      <c r="C29" t="str">
        <f>+製造!Z38</f>
        <v/>
      </c>
      <c r="E29" s="177" t="str">
        <f t="array" ref="E29">IFERROR(INDEX($A$1:$A$250,SMALL(IF($A$1:$A$250&lt;&gt;"",ROW($A$1:$A$250)),ROW())),"")</f>
        <v/>
      </c>
      <c r="F29" s="177" t="str">
        <f t="array" ref="F29">IFERROR(INDEX($B$1:$B$250,SMALL(IF($B$1:$B$250&lt;&gt;"",ROW($B$1:$B$250)),ROW())),"")</f>
        <v/>
      </c>
      <c r="G29" s="177" t="str">
        <f t="array" ref="G29">IFERROR(INDEX($C$1:$C$250,SMALL(IF($C$1:$C$250&lt;&gt;"",ROW($C$1:$C$250)),ROW())),"")</f>
        <v/>
      </c>
    </row>
    <row r="30" spans="1:7" x14ac:dyDescent="0.15">
      <c r="A30" t="str">
        <f>+製造!X39</f>
        <v/>
      </c>
      <c r="B30" t="str">
        <f>+製造!Y39</f>
        <v/>
      </c>
      <c r="C30" t="str">
        <f>+製造!Z39</f>
        <v/>
      </c>
      <c r="E30" s="177" t="str">
        <f t="array" ref="E30">IFERROR(INDEX($A$1:$A$250,SMALL(IF($A$1:$A$250&lt;&gt;"",ROW($A$1:$A$250)),ROW())),"")</f>
        <v/>
      </c>
      <c r="F30" s="177" t="str">
        <f t="array" ref="F30">IFERROR(INDEX($B$1:$B$250,SMALL(IF($B$1:$B$250&lt;&gt;"",ROW($B$1:$B$250)),ROW())),"")</f>
        <v/>
      </c>
      <c r="G30" s="177" t="str">
        <f t="array" ref="G30">IFERROR(INDEX($C$1:$C$250,SMALL(IF($C$1:$C$250&lt;&gt;"",ROW($C$1:$C$250)),ROW())),"")</f>
        <v/>
      </c>
    </row>
    <row r="31" spans="1:7" x14ac:dyDescent="0.15">
      <c r="A31" t="str">
        <f>+製造!X40</f>
        <v/>
      </c>
      <c r="B31" t="str">
        <f>+製造!Y40</f>
        <v/>
      </c>
      <c r="C31" t="str">
        <f>+製造!Z40</f>
        <v/>
      </c>
      <c r="E31" s="177" t="str">
        <f t="array" ref="E31">IFERROR(INDEX($A$1:$A$250,SMALL(IF($A$1:$A$250&lt;&gt;"",ROW($A$1:$A$250)),ROW())),"")</f>
        <v/>
      </c>
      <c r="F31" s="177" t="str">
        <f t="array" ref="F31">IFERROR(INDEX($B$1:$B$250,SMALL(IF($B$1:$B$250&lt;&gt;"",ROW($B$1:$B$250)),ROW())),"")</f>
        <v/>
      </c>
      <c r="G31" s="177" t="str">
        <f t="array" ref="G31">IFERROR(INDEX($C$1:$C$250,SMALL(IF($C$1:$C$250&lt;&gt;"",ROW($C$1:$C$250)),ROW())),"")</f>
        <v/>
      </c>
    </row>
    <row r="32" spans="1:7" x14ac:dyDescent="0.15">
      <c r="A32" t="str">
        <f>+製造!X41</f>
        <v/>
      </c>
      <c r="B32" t="str">
        <f>+製造!Y41</f>
        <v/>
      </c>
      <c r="C32" t="str">
        <f>+製造!Z41</f>
        <v/>
      </c>
      <c r="E32" s="177" t="str">
        <f t="array" ref="E32">IFERROR(INDEX($A$1:$A$250,SMALL(IF($A$1:$A$250&lt;&gt;"",ROW($A$1:$A$250)),ROW())),"")</f>
        <v/>
      </c>
      <c r="F32" s="177" t="str">
        <f t="array" ref="F32">IFERROR(INDEX($B$1:$B$250,SMALL(IF($B$1:$B$250&lt;&gt;"",ROW($B$1:$B$250)),ROW())),"")</f>
        <v/>
      </c>
      <c r="G32" s="177" t="str">
        <f t="array" ref="G32">IFERROR(INDEX($C$1:$C$250,SMALL(IF($C$1:$C$250&lt;&gt;"",ROW($C$1:$C$250)),ROW())),"")</f>
        <v/>
      </c>
    </row>
    <row r="33" spans="1:7" x14ac:dyDescent="0.15">
      <c r="A33" t="str">
        <f>+製造!X42</f>
        <v/>
      </c>
      <c r="B33" t="str">
        <f>+製造!Y42</f>
        <v/>
      </c>
      <c r="C33" t="str">
        <f>+製造!Z42</f>
        <v/>
      </c>
      <c r="E33" s="177" t="str">
        <f t="array" ref="E33">IFERROR(INDEX($A$1:$A$250,SMALL(IF($A$1:$A$250&lt;&gt;"",ROW($A$1:$A$250)),ROW())),"")</f>
        <v/>
      </c>
      <c r="F33" s="177" t="str">
        <f t="array" ref="F33">IFERROR(INDEX($B$1:$B$250,SMALL(IF($B$1:$B$250&lt;&gt;"",ROW($B$1:$B$250)),ROW())),"")</f>
        <v/>
      </c>
      <c r="G33" s="177" t="str">
        <f t="array" ref="G33">IFERROR(INDEX($C$1:$C$250,SMALL(IF($C$1:$C$250&lt;&gt;"",ROW($C$1:$C$250)),ROW())),"")</f>
        <v/>
      </c>
    </row>
    <row r="34" spans="1:7" x14ac:dyDescent="0.15">
      <c r="A34" t="str">
        <f>+製造!X43</f>
        <v/>
      </c>
      <c r="B34" t="str">
        <f>+製造!Y43</f>
        <v/>
      </c>
      <c r="C34" t="str">
        <f>+製造!Z43</f>
        <v/>
      </c>
      <c r="E34" s="177" t="str">
        <f t="array" ref="E34">IFERROR(INDEX($A$1:$A$250,SMALL(IF($A$1:$A$250&lt;&gt;"",ROW($A$1:$A$250)),ROW())),"")</f>
        <v/>
      </c>
      <c r="F34" s="177" t="str">
        <f t="array" ref="F34">IFERROR(INDEX($B$1:$B$250,SMALL(IF($B$1:$B$250&lt;&gt;"",ROW($B$1:$B$250)),ROW())),"")</f>
        <v/>
      </c>
      <c r="G34" s="177" t="str">
        <f t="array" ref="G34">IFERROR(INDEX($C$1:$C$250,SMALL(IF($C$1:$C$250&lt;&gt;"",ROW($C$1:$C$250)),ROW())),"")</f>
        <v/>
      </c>
    </row>
    <row r="35" spans="1:7" x14ac:dyDescent="0.15">
      <c r="A35" t="str">
        <f>+製造!X44</f>
        <v/>
      </c>
      <c r="B35" t="str">
        <f>+製造!Y44</f>
        <v/>
      </c>
      <c r="C35" t="str">
        <f>+製造!Z44</f>
        <v/>
      </c>
      <c r="E35" s="177" t="str">
        <f t="array" ref="E35">IFERROR(INDEX($A$1:$A$250,SMALL(IF($A$1:$A$250&lt;&gt;"",ROW($A$1:$A$250)),ROW())),"")</f>
        <v/>
      </c>
      <c r="F35" s="177" t="str">
        <f t="array" ref="F35">IFERROR(INDEX($B$1:$B$250,SMALL(IF($B$1:$B$250&lt;&gt;"",ROW($B$1:$B$250)),ROW())),"")</f>
        <v/>
      </c>
      <c r="G35" s="177" t="str">
        <f t="array" ref="G35">IFERROR(INDEX($C$1:$C$250,SMALL(IF($C$1:$C$250&lt;&gt;"",ROW($C$1:$C$250)),ROW())),"")</f>
        <v/>
      </c>
    </row>
    <row r="36" spans="1:7" x14ac:dyDescent="0.15">
      <c r="A36" t="str">
        <f>+製造!X45</f>
        <v/>
      </c>
      <c r="B36" t="str">
        <f>+製造!Y45</f>
        <v/>
      </c>
      <c r="C36" t="str">
        <f>+製造!Z45</f>
        <v/>
      </c>
      <c r="E36" s="177" t="str">
        <f t="array" ref="E36">IFERROR(INDEX($A$1:$A$250,SMALL(IF($A$1:$A$250&lt;&gt;"",ROW($A$1:$A$250)),ROW())),"")</f>
        <v/>
      </c>
      <c r="F36" s="177" t="str">
        <f t="array" ref="F36">IFERROR(INDEX($B$1:$B$250,SMALL(IF($B$1:$B$250&lt;&gt;"",ROW($B$1:$B$250)),ROW())),"")</f>
        <v/>
      </c>
      <c r="G36" s="177" t="str">
        <f t="array" ref="G36">IFERROR(INDEX($C$1:$C$250,SMALL(IF($C$1:$C$250&lt;&gt;"",ROW($C$1:$C$250)),ROW())),"")</f>
        <v/>
      </c>
    </row>
    <row r="37" spans="1:7" x14ac:dyDescent="0.15">
      <c r="A37" t="str">
        <f>+製造!X46</f>
        <v/>
      </c>
      <c r="B37" t="str">
        <f>+製造!Y46</f>
        <v/>
      </c>
      <c r="C37" t="str">
        <f>+製造!Z46</f>
        <v/>
      </c>
      <c r="E37" s="177" t="str">
        <f t="array" ref="E37">IFERROR(INDEX($A$1:$A$250,SMALL(IF($A$1:$A$250&lt;&gt;"",ROW($A$1:$A$250)),ROW())),"")</f>
        <v/>
      </c>
      <c r="F37" s="177" t="str">
        <f t="array" ref="F37">IFERROR(INDEX($B$1:$B$250,SMALL(IF($B$1:$B$250&lt;&gt;"",ROW($B$1:$B$250)),ROW())),"")</f>
        <v/>
      </c>
      <c r="G37" s="177" t="str">
        <f t="array" ref="G37">IFERROR(INDEX($C$1:$C$250,SMALL(IF($C$1:$C$250&lt;&gt;"",ROW($C$1:$C$250)),ROW())),"")</f>
        <v/>
      </c>
    </row>
    <row r="38" spans="1:7" x14ac:dyDescent="0.15">
      <c r="A38" t="str">
        <f>+製造!X47</f>
        <v/>
      </c>
      <c r="B38" t="str">
        <f>+製造!Y47</f>
        <v/>
      </c>
      <c r="C38" t="str">
        <f>+製造!Z47</f>
        <v/>
      </c>
      <c r="E38" s="177" t="str">
        <f t="array" ref="E38">IFERROR(INDEX($A$1:$A$250,SMALL(IF($A$1:$A$250&lt;&gt;"",ROW($A$1:$A$250)),ROW())),"")</f>
        <v/>
      </c>
      <c r="F38" s="177" t="str">
        <f t="array" ref="F38">IFERROR(INDEX($B$1:$B$250,SMALL(IF($B$1:$B$250&lt;&gt;"",ROW($B$1:$B$250)),ROW())),"")</f>
        <v/>
      </c>
      <c r="G38" s="177" t="str">
        <f t="array" ref="G38">IFERROR(INDEX($C$1:$C$250,SMALL(IF($C$1:$C$250&lt;&gt;"",ROW($C$1:$C$250)),ROW())),"")</f>
        <v/>
      </c>
    </row>
    <row r="39" spans="1:7" x14ac:dyDescent="0.15">
      <c r="A39" t="str">
        <f>+製造!X48</f>
        <v/>
      </c>
      <c r="B39" t="str">
        <f>+製造!Y48</f>
        <v/>
      </c>
      <c r="C39" t="str">
        <f>+製造!Z48</f>
        <v/>
      </c>
      <c r="E39" s="177" t="str">
        <f t="array" ref="E39">IFERROR(INDEX($A$1:$A$250,SMALL(IF($A$1:$A$250&lt;&gt;"",ROW($A$1:$A$250)),ROW())),"")</f>
        <v/>
      </c>
      <c r="F39" s="177" t="str">
        <f t="array" ref="F39">IFERROR(INDEX($B$1:$B$250,SMALL(IF($B$1:$B$250&lt;&gt;"",ROW($B$1:$B$250)),ROW())),"")</f>
        <v/>
      </c>
      <c r="G39" s="177" t="str">
        <f t="array" ref="G39">IFERROR(INDEX($C$1:$C$250,SMALL(IF($C$1:$C$250&lt;&gt;"",ROW($C$1:$C$250)),ROW())),"")</f>
        <v/>
      </c>
    </row>
    <row r="40" spans="1:7" x14ac:dyDescent="0.15">
      <c r="A40" t="str">
        <f>+製造!X49</f>
        <v/>
      </c>
      <c r="B40" t="str">
        <f>+製造!Y49</f>
        <v/>
      </c>
      <c r="C40" t="str">
        <f>+製造!Z49</f>
        <v/>
      </c>
      <c r="E40" s="177" t="str">
        <f t="array" ref="E40">IFERROR(INDEX($A$1:$A$250,SMALL(IF($A$1:$A$250&lt;&gt;"",ROW($A$1:$A$250)),ROW())),"")</f>
        <v/>
      </c>
      <c r="F40" s="177" t="str">
        <f t="array" ref="F40">IFERROR(INDEX($B$1:$B$250,SMALL(IF($B$1:$B$250&lt;&gt;"",ROW($B$1:$B$250)),ROW())),"")</f>
        <v/>
      </c>
      <c r="G40" s="177" t="str">
        <f t="array" ref="G40">IFERROR(INDEX($C$1:$C$250,SMALL(IF($C$1:$C$250&lt;&gt;"",ROW($C$1:$C$250)),ROW())),"")</f>
        <v/>
      </c>
    </row>
    <row r="41" spans="1:7" x14ac:dyDescent="0.15">
      <c r="A41" t="str">
        <f>+製造!X50</f>
        <v/>
      </c>
      <c r="B41" t="str">
        <f>+製造!Y50</f>
        <v/>
      </c>
      <c r="C41" t="str">
        <f>+製造!Z50</f>
        <v/>
      </c>
      <c r="E41" s="177" t="str">
        <f t="array" ref="E41">IFERROR(INDEX($A$1:$A$250,SMALL(IF($A$1:$A$250&lt;&gt;"",ROW($A$1:$A$250)),ROW())),"")</f>
        <v/>
      </c>
      <c r="F41" s="177" t="str">
        <f t="array" ref="F41">IFERROR(INDEX($B$1:$B$250,SMALL(IF($B$1:$B$250&lt;&gt;"",ROW($B$1:$B$250)),ROW())),"")</f>
        <v/>
      </c>
      <c r="G41" s="177" t="str">
        <f t="array" ref="G41">IFERROR(INDEX($C$1:$C$250,SMALL(IF($C$1:$C$250&lt;&gt;"",ROW($C$1:$C$250)),ROW())),"")</f>
        <v/>
      </c>
    </row>
    <row r="42" spans="1:7" x14ac:dyDescent="0.15">
      <c r="A42" t="str">
        <f>+製造!X51</f>
        <v/>
      </c>
      <c r="B42" t="str">
        <f>+製造!Y51</f>
        <v/>
      </c>
      <c r="C42" t="str">
        <f>+製造!Z51</f>
        <v/>
      </c>
      <c r="E42" s="177" t="str">
        <f t="array" ref="E42">IFERROR(INDEX($A$1:$A$250,SMALL(IF($A$1:$A$250&lt;&gt;"",ROW($A$1:$A$250)),ROW())),"")</f>
        <v/>
      </c>
      <c r="F42" s="177" t="str">
        <f t="array" ref="F42">IFERROR(INDEX($B$1:$B$250,SMALL(IF($B$1:$B$250&lt;&gt;"",ROW($B$1:$B$250)),ROW())),"")</f>
        <v/>
      </c>
      <c r="G42" s="177" t="str">
        <f t="array" ref="G42">IFERROR(INDEX($C$1:$C$250,SMALL(IF($C$1:$C$250&lt;&gt;"",ROW($C$1:$C$250)),ROW())),"")</f>
        <v/>
      </c>
    </row>
    <row r="43" spans="1:7" x14ac:dyDescent="0.15">
      <c r="A43" t="str">
        <f>+製造!X52</f>
        <v/>
      </c>
      <c r="B43" t="str">
        <f>+製造!Y52</f>
        <v/>
      </c>
      <c r="C43" t="str">
        <f>+製造!Z52</f>
        <v/>
      </c>
      <c r="E43" s="177" t="str">
        <f t="array" ref="E43">IFERROR(INDEX($A$1:$A$250,SMALL(IF($A$1:$A$250&lt;&gt;"",ROW($A$1:$A$250)),ROW())),"")</f>
        <v/>
      </c>
      <c r="F43" s="177" t="str">
        <f t="array" ref="F43">IFERROR(INDEX($B$1:$B$250,SMALL(IF($B$1:$B$250&lt;&gt;"",ROW($B$1:$B$250)),ROW())),"")</f>
        <v/>
      </c>
      <c r="G43" s="177" t="str">
        <f t="array" ref="G43">IFERROR(INDEX($C$1:$C$250,SMALL(IF($C$1:$C$250&lt;&gt;"",ROW($C$1:$C$250)),ROW())),"")</f>
        <v/>
      </c>
    </row>
    <row r="44" spans="1:7" x14ac:dyDescent="0.15">
      <c r="A44" t="str">
        <f>+製造!X53</f>
        <v/>
      </c>
      <c r="B44" t="str">
        <f>+製造!Y53</f>
        <v/>
      </c>
      <c r="C44" t="str">
        <f>+製造!Z53</f>
        <v/>
      </c>
      <c r="E44" s="177" t="str">
        <f t="array" ref="E44">IFERROR(INDEX($A$1:$A$250,SMALL(IF($A$1:$A$250&lt;&gt;"",ROW($A$1:$A$250)),ROW())),"")</f>
        <v/>
      </c>
      <c r="F44" s="177" t="str">
        <f t="array" ref="F44">IFERROR(INDEX($B$1:$B$250,SMALL(IF($B$1:$B$250&lt;&gt;"",ROW($B$1:$B$250)),ROW())),"")</f>
        <v/>
      </c>
      <c r="G44" s="177" t="str">
        <f t="array" ref="G44">IFERROR(INDEX($C$1:$C$250,SMALL(IF($C$1:$C$250&lt;&gt;"",ROW($C$1:$C$250)),ROW())),"")</f>
        <v/>
      </c>
    </row>
    <row r="45" spans="1:7" x14ac:dyDescent="0.15">
      <c r="A45" t="str">
        <f>+製造!X54</f>
        <v/>
      </c>
      <c r="B45" t="str">
        <f>+製造!Y54</f>
        <v/>
      </c>
      <c r="C45" t="str">
        <f>+製造!Z54</f>
        <v/>
      </c>
      <c r="E45" s="177" t="str">
        <f t="array" ref="E45">IFERROR(INDEX($A$1:$A$250,SMALL(IF($A$1:$A$250&lt;&gt;"",ROW($A$1:$A$250)),ROW())),"")</f>
        <v/>
      </c>
      <c r="F45" s="177" t="str">
        <f t="array" ref="F45">IFERROR(INDEX($B$1:$B$250,SMALL(IF($B$1:$B$250&lt;&gt;"",ROW($B$1:$B$250)),ROW())),"")</f>
        <v/>
      </c>
      <c r="G45" s="177" t="str">
        <f t="array" ref="G45">IFERROR(INDEX($C$1:$C$250,SMALL(IF($C$1:$C$250&lt;&gt;"",ROW($C$1:$C$250)),ROW())),"")</f>
        <v/>
      </c>
    </row>
    <row r="46" spans="1:7" x14ac:dyDescent="0.15">
      <c r="A46" t="str">
        <f>+製造!X55</f>
        <v/>
      </c>
      <c r="B46" t="str">
        <f>+製造!Y55</f>
        <v/>
      </c>
      <c r="C46" t="str">
        <f>+製造!Z55</f>
        <v/>
      </c>
      <c r="E46" s="177" t="str">
        <f t="array" ref="E46">IFERROR(INDEX($A$1:$A$250,SMALL(IF($A$1:$A$250&lt;&gt;"",ROW($A$1:$A$250)),ROW())),"")</f>
        <v/>
      </c>
      <c r="F46" s="177" t="str">
        <f t="array" ref="F46">IFERROR(INDEX($B$1:$B$250,SMALL(IF($B$1:$B$250&lt;&gt;"",ROW($B$1:$B$250)),ROW())),"")</f>
        <v/>
      </c>
      <c r="G46" s="177" t="str">
        <f t="array" ref="G46">IFERROR(INDEX($C$1:$C$250,SMALL(IF($C$1:$C$250&lt;&gt;"",ROW($C$1:$C$250)),ROW())),"")</f>
        <v/>
      </c>
    </row>
    <row r="47" spans="1:7" x14ac:dyDescent="0.15">
      <c r="A47" t="str">
        <f>+製造!X56</f>
        <v/>
      </c>
      <c r="B47" t="str">
        <f>+製造!Y56</f>
        <v/>
      </c>
      <c r="C47" t="str">
        <f>+製造!Z56</f>
        <v/>
      </c>
      <c r="E47" s="177" t="str">
        <f t="array" ref="E47">IFERROR(INDEX($A$1:$A$250,SMALL(IF($A$1:$A$250&lt;&gt;"",ROW($A$1:$A$250)),ROW())),"")</f>
        <v/>
      </c>
      <c r="F47" s="177" t="str">
        <f t="array" ref="F47">IFERROR(INDEX($B$1:$B$250,SMALL(IF($B$1:$B$250&lt;&gt;"",ROW($B$1:$B$250)),ROW())),"")</f>
        <v/>
      </c>
      <c r="G47" s="177" t="str">
        <f t="array" ref="G47">IFERROR(INDEX($C$1:$C$250,SMALL(IF($C$1:$C$250&lt;&gt;"",ROW($C$1:$C$250)),ROW())),"")</f>
        <v/>
      </c>
    </row>
    <row r="48" spans="1:7" x14ac:dyDescent="0.15">
      <c r="A48" t="str">
        <f>+製造!X57</f>
        <v/>
      </c>
      <c r="B48" t="str">
        <f>+製造!Y57</f>
        <v/>
      </c>
      <c r="C48" t="str">
        <f>+製造!Z57</f>
        <v/>
      </c>
      <c r="E48" s="177" t="str">
        <f t="array" ref="E48">IFERROR(INDEX($A$1:$A$250,SMALL(IF($A$1:$A$250&lt;&gt;"",ROW($A$1:$A$250)),ROW())),"")</f>
        <v/>
      </c>
      <c r="F48" s="177" t="str">
        <f t="array" ref="F48">IFERROR(INDEX($B$1:$B$250,SMALL(IF($B$1:$B$250&lt;&gt;"",ROW($B$1:$B$250)),ROW())),"")</f>
        <v/>
      </c>
      <c r="G48" s="177" t="str">
        <f t="array" ref="G48">IFERROR(INDEX($C$1:$C$250,SMALL(IF($C$1:$C$250&lt;&gt;"",ROW($C$1:$C$250)),ROW())),"")</f>
        <v/>
      </c>
    </row>
    <row r="49" spans="1:7" x14ac:dyDescent="0.15">
      <c r="A49" t="str">
        <f>+製造!X58</f>
        <v/>
      </c>
      <c r="B49" t="str">
        <f>+製造!Y58</f>
        <v/>
      </c>
      <c r="C49" t="str">
        <f>+製造!Z58</f>
        <v/>
      </c>
      <c r="E49" s="177" t="str">
        <f t="array" ref="E49">IFERROR(INDEX($A$1:$A$250,SMALL(IF($A$1:$A$250&lt;&gt;"",ROW($A$1:$A$250)),ROW())),"")</f>
        <v/>
      </c>
      <c r="F49" s="177" t="str">
        <f t="array" ref="F49">IFERROR(INDEX($B$1:$B$250,SMALL(IF($B$1:$B$250&lt;&gt;"",ROW($B$1:$B$250)),ROW())),"")</f>
        <v/>
      </c>
      <c r="G49" s="177" t="str">
        <f t="array" ref="G49">IFERROR(INDEX($C$1:$C$250,SMALL(IF($C$1:$C$250&lt;&gt;"",ROW($C$1:$C$250)),ROW())),"")</f>
        <v/>
      </c>
    </row>
    <row r="50" spans="1:7" x14ac:dyDescent="0.15">
      <c r="A50" t="str">
        <f>+製造!X59</f>
        <v/>
      </c>
      <c r="B50" t="str">
        <f>+製造!Y59</f>
        <v/>
      </c>
      <c r="C50" t="str">
        <f>+製造!Z59</f>
        <v/>
      </c>
      <c r="E50" s="177" t="str">
        <f t="array" ref="E50">IFERROR(INDEX($A$1:$A$250,SMALL(IF($A$1:$A$250&lt;&gt;"",ROW($A$1:$A$250)),ROW())),"")</f>
        <v/>
      </c>
      <c r="F50" s="177" t="str">
        <f t="array" ref="F50">IFERROR(INDEX($B$1:$B$250,SMALL(IF($B$1:$B$250&lt;&gt;"",ROW($B$1:$B$250)),ROW())),"")</f>
        <v/>
      </c>
      <c r="G50" s="177" t="str">
        <f t="array" ref="G50">IFERROR(INDEX($C$1:$C$250,SMALL(IF($C$1:$C$250&lt;&gt;"",ROW($C$1:$C$250)),ROW())),"")</f>
        <v/>
      </c>
    </row>
    <row r="51" spans="1:7" x14ac:dyDescent="0.15">
      <c r="A51" t="str">
        <f>+製造!X60</f>
        <v/>
      </c>
      <c r="B51" t="str">
        <f>+製造!Y60</f>
        <v/>
      </c>
      <c r="C51" t="str">
        <f>+製造!Z60</f>
        <v/>
      </c>
      <c r="E51" s="177" t="str">
        <f t="array" ref="E51">IFERROR(INDEX($A$1:$A$250,SMALL(IF($A$1:$A$250&lt;&gt;"",ROW($A$1:$A$250)),ROW())),"")</f>
        <v/>
      </c>
      <c r="F51" s="177" t="str">
        <f t="array" ref="F51">IFERROR(INDEX($B$1:$B$250,SMALL(IF($B$1:$B$250&lt;&gt;"",ROW($B$1:$B$250)),ROW())),"")</f>
        <v/>
      </c>
      <c r="G51" s="177" t="str">
        <f t="array" ref="G51">IFERROR(INDEX($C$1:$C$250,SMALL(IF($C$1:$C$250&lt;&gt;"",ROW($C$1:$C$250)),ROW())),"")</f>
        <v/>
      </c>
    </row>
    <row r="52" spans="1:7" x14ac:dyDescent="0.15">
      <c r="A52" t="str">
        <f>+製造!X61</f>
        <v/>
      </c>
      <c r="B52" t="str">
        <f>+製造!Y61</f>
        <v/>
      </c>
      <c r="C52" t="str">
        <f>+製造!Z61</f>
        <v/>
      </c>
      <c r="E52" s="177" t="str">
        <f t="array" ref="E52">IFERROR(INDEX($A$1:$A$250,SMALL(IF($A$1:$A$250&lt;&gt;"",ROW($A$1:$A$250)),ROW())),"")</f>
        <v/>
      </c>
      <c r="F52" s="177" t="str">
        <f t="array" ref="F52">IFERROR(INDEX($B$1:$B$250,SMALL(IF($B$1:$B$250&lt;&gt;"",ROW($B$1:$B$250)),ROW())),"")</f>
        <v/>
      </c>
      <c r="G52" s="177" t="str">
        <f t="array" ref="G52">IFERROR(INDEX($C$1:$C$250,SMALL(IF($C$1:$C$250&lt;&gt;"",ROW($C$1:$C$250)),ROW())),"")</f>
        <v/>
      </c>
    </row>
    <row r="53" spans="1:7" x14ac:dyDescent="0.15">
      <c r="A53" t="str">
        <f>+製造!X62</f>
        <v/>
      </c>
      <c r="B53" t="str">
        <f>+製造!Y62</f>
        <v/>
      </c>
      <c r="C53" t="str">
        <f>+製造!Z62</f>
        <v/>
      </c>
      <c r="E53" s="177" t="str">
        <f t="array" ref="E53">IFERROR(INDEX($A$1:$A$250,SMALL(IF($A$1:$A$250&lt;&gt;"",ROW($A$1:$A$250)),ROW())),"")</f>
        <v/>
      </c>
      <c r="F53" s="177" t="str">
        <f t="array" ref="F53">IFERROR(INDEX($B$1:$B$250,SMALL(IF($B$1:$B$250&lt;&gt;"",ROW($B$1:$B$250)),ROW())),"")</f>
        <v/>
      </c>
      <c r="G53" s="177" t="str">
        <f t="array" ref="G53">IFERROR(INDEX($C$1:$C$250,SMALL(IF($C$1:$C$250&lt;&gt;"",ROW($C$1:$C$250)),ROW())),"")</f>
        <v/>
      </c>
    </row>
    <row r="54" spans="1:7" x14ac:dyDescent="0.15">
      <c r="A54" t="str">
        <f>+製造!X63</f>
        <v/>
      </c>
      <c r="B54" t="str">
        <f>+製造!Y63</f>
        <v/>
      </c>
      <c r="C54" t="str">
        <f>+製造!Z63</f>
        <v/>
      </c>
      <c r="E54" s="177" t="str">
        <f t="array" ref="E54">IFERROR(INDEX($A$1:$A$250,SMALL(IF($A$1:$A$250&lt;&gt;"",ROW($A$1:$A$250)),ROW())),"")</f>
        <v/>
      </c>
      <c r="F54" s="177" t="str">
        <f t="array" ref="F54">IFERROR(INDEX($B$1:$B$250,SMALL(IF($B$1:$B$250&lt;&gt;"",ROW($B$1:$B$250)),ROW())),"")</f>
        <v/>
      </c>
      <c r="G54" s="177" t="str">
        <f t="array" ref="G54">IFERROR(INDEX($C$1:$C$250,SMALL(IF($C$1:$C$250&lt;&gt;"",ROW($C$1:$C$250)),ROW())),"")</f>
        <v/>
      </c>
    </row>
    <row r="55" spans="1:7" x14ac:dyDescent="0.15">
      <c r="A55" t="str">
        <f>+製造!X64</f>
        <v/>
      </c>
      <c r="B55" t="str">
        <f>+製造!Y64</f>
        <v/>
      </c>
      <c r="C55" t="str">
        <f>+製造!Z64</f>
        <v/>
      </c>
      <c r="E55" s="177" t="str">
        <f t="array" ref="E55">IFERROR(INDEX($A$1:$A$250,SMALL(IF($A$1:$A$250&lt;&gt;"",ROW($A$1:$A$250)),ROW())),"")</f>
        <v/>
      </c>
      <c r="F55" s="177" t="str">
        <f t="array" ref="F55">IFERROR(INDEX($B$1:$B$250,SMALL(IF($B$1:$B$250&lt;&gt;"",ROW($B$1:$B$250)),ROW())),"")</f>
        <v/>
      </c>
      <c r="G55" s="177" t="str">
        <f t="array" ref="G55">IFERROR(INDEX($C$1:$C$250,SMALL(IF($C$1:$C$250&lt;&gt;"",ROW($C$1:$C$250)),ROW())),"")</f>
        <v/>
      </c>
    </row>
    <row r="56" spans="1:7" x14ac:dyDescent="0.15">
      <c r="A56" t="str">
        <f>+製造!X65</f>
        <v/>
      </c>
      <c r="B56" t="str">
        <f>+製造!Y65</f>
        <v/>
      </c>
      <c r="C56" t="str">
        <f>+製造!Z65</f>
        <v/>
      </c>
      <c r="E56" s="177" t="str">
        <f t="array" ref="E56">IFERROR(INDEX($A$1:$A$250,SMALL(IF($A$1:$A$250&lt;&gt;"",ROW($A$1:$A$250)),ROW())),"")</f>
        <v/>
      </c>
      <c r="F56" s="177" t="str">
        <f t="array" ref="F56">IFERROR(INDEX($B$1:$B$250,SMALL(IF($B$1:$B$250&lt;&gt;"",ROW($B$1:$B$250)),ROW())),"")</f>
        <v/>
      </c>
      <c r="G56" s="177" t="str">
        <f t="array" ref="G56">IFERROR(INDEX($C$1:$C$250,SMALL(IF($C$1:$C$250&lt;&gt;"",ROW($C$1:$C$250)),ROW())),"")</f>
        <v/>
      </c>
    </row>
    <row r="57" spans="1:7" x14ac:dyDescent="0.15">
      <c r="A57" t="str">
        <f>+製造!X66</f>
        <v/>
      </c>
      <c r="B57" t="str">
        <f>+製造!Y66</f>
        <v/>
      </c>
      <c r="C57" t="str">
        <f>+製造!Z66</f>
        <v/>
      </c>
      <c r="E57" s="177" t="str">
        <f t="array" ref="E57">IFERROR(INDEX($A$1:$A$250,SMALL(IF($A$1:$A$250&lt;&gt;"",ROW($A$1:$A$250)),ROW())),"")</f>
        <v/>
      </c>
      <c r="F57" s="177" t="str">
        <f t="array" ref="F57">IFERROR(INDEX($B$1:$B$250,SMALL(IF($B$1:$B$250&lt;&gt;"",ROW($B$1:$B$250)),ROW())),"")</f>
        <v/>
      </c>
      <c r="G57" s="177" t="str">
        <f t="array" ref="G57">IFERROR(INDEX($C$1:$C$250,SMALL(IF($C$1:$C$250&lt;&gt;"",ROW($C$1:$C$250)),ROW())),"")</f>
        <v/>
      </c>
    </row>
    <row r="58" spans="1:7" x14ac:dyDescent="0.15">
      <c r="A58" t="str">
        <f>+製造!X67</f>
        <v/>
      </c>
      <c r="B58" t="str">
        <f>+製造!Y67</f>
        <v/>
      </c>
      <c r="C58" t="str">
        <f>+製造!Z67</f>
        <v/>
      </c>
      <c r="E58" s="177" t="str">
        <f t="array" ref="E58">IFERROR(INDEX($A$1:$A$250,SMALL(IF($A$1:$A$250&lt;&gt;"",ROW($A$1:$A$250)),ROW())),"")</f>
        <v/>
      </c>
      <c r="F58" s="177" t="str">
        <f t="array" ref="F58">IFERROR(INDEX($B$1:$B$250,SMALL(IF($B$1:$B$250&lt;&gt;"",ROW($B$1:$B$250)),ROW())),"")</f>
        <v/>
      </c>
      <c r="G58" s="177" t="str">
        <f t="array" ref="G58">IFERROR(INDEX($C$1:$C$250,SMALL(IF($C$1:$C$250&lt;&gt;"",ROW($C$1:$C$250)),ROW())),"")</f>
        <v/>
      </c>
    </row>
    <row r="59" spans="1:7" x14ac:dyDescent="0.15">
      <c r="A59" t="str">
        <f>+製造!X68</f>
        <v/>
      </c>
      <c r="B59" t="str">
        <f>+製造!Y68</f>
        <v/>
      </c>
      <c r="C59" t="str">
        <f>+製造!Z68</f>
        <v/>
      </c>
      <c r="E59" s="177" t="str">
        <f t="array" ref="E59">IFERROR(INDEX($A$1:$A$250,SMALL(IF($A$1:$A$250&lt;&gt;"",ROW($A$1:$A$250)),ROW())),"")</f>
        <v/>
      </c>
      <c r="F59" s="177" t="str">
        <f t="array" ref="F59">IFERROR(INDEX($B$1:$B$250,SMALL(IF($B$1:$B$250&lt;&gt;"",ROW($B$1:$B$250)),ROW())),"")</f>
        <v/>
      </c>
      <c r="G59" s="177" t="str">
        <f t="array" ref="G59">IFERROR(INDEX($C$1:$C$250,SMALL(IF($C$1:$C$250&lt;&gt;"",ROW($C$1:$C$250)),ROW())),"")</f>
        <v/>
      </c>
    </row>
    <row r="60" spans="1:7" x14ac:dyDescent="0.15">
      <c r="A60" t="str">
        <f>+製造!X69</f>
        <v/>
      </c>
      <c r="B60" t="str">
        <f>+製造!Y69</f>
        <v/>
      </c>
      <c r="C60" t="str">
        <f>+製造!Z69</f>
        <v/>
      </c>
      <c r="E60" s="177" t="str">
        <f t="array" ref="E60">IFERROR(INDEX($A$1:$A$250,SMALL(IF($A$1:$A$250&lt;&gt;"",ROW($A$1:$A$250)),ROW())),"")</f>
        <v/>
      </c>
      <c r="F60" s="177" t="str">
        <f t="array" ref="F60">IFERROR(INDEX($B$1:$B$250,SMALL(IF($B$1:$B$250&lt;&gt;"",ROW($B$1:$B$250)),ROW())),"")</f>
        <v/>
      </c>
      <c r="G60" s="177" t="str">
        <f t="array" ref="G60">IFERROR(INDEX($C$1:$C$250,SMALL(IF($C$1:$C$250&lt;&gt;"",ROW($C$1:$C$250)),ROW())),"")</f>
        <v/>
      </c>
    </row>
    <row r="61" spans="1:7" x14ac:dyDescent="0.15">
      <c r="A61" t="str">
        <f>+製造!X70</f>
        <v/>
      </c>
      <c r="B61" t="str">
        <f>+製造!Y70</f>
        <v/>
      </c>
      <c r="C61" t="str">
        <f>+製造!Z70</f>
        <v/>
      </c>
      <c r="E61" s="177" t="str">
        <f t="array" ref="E61">IFERROR(INDEX($A$1:$A$250,SMALL(IF($A$1:$A$250&lt;&gt;"",ROW($A$1:$A$250)),ROW())),"")</f>
        <v/>
      </c>
      <c r="F61" s="177" t="str">
        <f t="array" ref="F61">IFERROR(INDEX($B$1:$B$250,SMALL(IF($B$1:$B$250&lt;&gt;"",ROW($B$1:$B$250)),ROW())),"")</f>
        <v/>
      </c>
      <c r="G61" s="177" t="str">
        <f t="array" ref="G61">IFERROR(INDEX($C$1:$C$250,SMALL(IF($C$1:$C$250&lt;&gt;"",ROW($C$1:$C$250)),ROW())),"")</f>
        <v/>
      </c>
    </row>
    <row r="62" spans="1:7" x14ac:dyDescent="0.15">
      <c r="A62" t="str">
        <f>+製造!X71</f>
        <v/>
      </c>
      <c r="B62" t="str">
        <f>+製造!Y71</f>
        <v/>
      </c>
      <c r="C62" t="str">
        <f>+製造!Z71</f>
        <v/>
      </c>
      <c r="E62" s="177" t="str">
        <f t="array" ref="E62">IFERROR(INDEX($A$1:$A$250,SMALL(IF($A$1:$A$250&lt;&gt;"",ROW($A$1:$A$250)),ROW())),"")</f>
        <v/>
      </c>
      <c r="F62" s="177" t="str">
        <f t="array" ref="F62">IFERROR(INDEX($B$1:$B$250,SMALL(IF($B$1:$B$250&lt;&gt;"",ROW($B$1:$B$250)),ROW())),"")</f>
        <v/>
      </c>
      <c r="G62" s="177" t="str">
        <f t="array" ref="G62">IFERROR(INDEX($C$1:$C$250,SMALL(IF($C$1:$C$250&lt;&gt;"",ROW($C$1:$C$250)),ROW())),"")</f>
        <v/>
      </c>
    </row>
    <row r="63" spans="1:7" x14ac:dyDescent="0.15">
      <c r="A63" t="str">
        <f>+製造!X72</f>
        <v/>
      </c>
      <c r="B63" t="str">
        <f>+製造!Y72</f>
        <v/>
      </c>
      <c r="C63" t="str">
        <f>+製造!Z72</f>
        <v/>
      </c>
      <c r="E63" s="177" t="str">
        <f t="array" ref="E63">IFERROR(INDEX($A$1:$A$250,SMALL(IF($A$1:$A$250&lt;&gt;"",ROW($A$1:$A$250)),ROW())),"")</f>
        <v/>
      </c>
      <c r="F63" s="177" t="str">
        <f t="array" ref="F63">IFERROR(INDEX($B$1:$B$250,SMALL(IF($B$1:$B$250&lt;&gt;"",ROW($B$1:$B$250)),ROW())),"")</f>
        <v/>
      </c>
      <c r="G63" s="177" t="str">
        <f t="array" ref="G63">IFERROR(INDEX($C$1:$C$250,SMALL(IF($C$1:$C$250&lt;&gt;"",ROW($C$1:$C$250)),ROW())),"")</f>
        <v/>
      </c>
    </row>
    <row r="64" spans="1:7" x14ac:dyDescent="0.15">
      <c r="A64" t="str">
        <f>+製造!X73</f>
        <v/>
      </c>
      <c r="B64" t="str">
        <f>+製造!Y73</f>
        <v/>
      </c>
      <c r="C64" t="str">
        <f>+製造!Z73</f>
        <v/>
      </c>
      <c r="E64" s="177" t="str">
        <f t="array" ref="E64">IFERROR(INDEX($A$1:$A$250,SMALL(IF($A$1:$A$250&lt;&gt;"",ROW($A$1:$A$250)),ROW())),"")</f>
        <v/>
      </c>
      <c r="F64" s="177" t="str">
        <f t="array" ref="F64">IFERROR(INDEX($B$1:$B$250,SMALL(IF($B$1:$B$250&lt;&gt;"",ROW($B$1:$B$250)),ROW())),"")</f>
        <v/>
      </c>
      <c r="G64" s="177" t="str">
        <f t="array" ref="G64">IFERROR(INDEX($C$1:$C$250,SMALL(IF($C$1:$C$250&lt;&gt;"",ROW($C$1:$C$250)),ROW())),"")</f>
        <v/>
      </c>
    </row>
    <row r="65" spans="1:7" x14ac:dyDescent="0.15">
      <c r="A65" t="str">
        <f>+製造!X74</f>
        <v/>
      </c>
      <c r="B65" t="str">
        <f>+製造!Y74</f>
        <v/>
      </c>
      <c r="C65" t="str">
        <f>+製造!Z74</f>
        <v/>
      </c>
      <c r="E65" s="177" t="str">
        <f t="array" ref="E65">IFERROR(INDEX($A$1:$A$250,SMALL(IF($A$1:$A$250&lt;&gt;"",ROW($A$1:$A$250)),ROW())),"")</f>
        <v/>
      </c>
      <c r="F65" s="177" t="str">
        <f t="array" ref="F65">IFERROR(INDEX($B$1:$B$250,SMALL(IF($B$1:$B$250&lt;&gt;"",ROW($B$1:$B$250)),ROW())),"")</f>
        <v/>
      </c>
      <c r="G65" s="177" t="str">
        <f t="array" ref="G65">IFERROR(INDEX($C$1:$C$250,SMALL(IF($C$1:$C$250&lt;&gt;"",ROW($C$1:$C$250)),ROW())),"")</f>
        <v/>
      </c>
    </row>
    <row r="66" spans="1:7" x14ac:dyDescent="0.15">
      <c r="A66" t="str">
        <f>+製造!X75</f>
        <v/>
      </c>
      <c r="B66" t="str">
        <f>+製造!Y75</f>
        <v/>
      </c>
      <c r="C66" t="str">
        <f>+製造!Z75</f>
        <v/>
      </c>
      <c r="E66" s="177" t="str">
        <f t="array" ref="E66">IFERROR(INDEX($A$1:$A$250,SMALL(IF($A$1:$A$250&lt;&gt;"",ROW($A$1:$A$250)),ROW())),"")</f>
        <v/>
      </c>
      <c r="F66" s="177" t="str">
        <f t="array" ref="F66">IFERROR(INDEX($B$1:$B$250,SMALL(IF($B$1:$B$250&lt;&gt;"",ROW($B$1:$B$250)),ROW())),"")</f>
        <v/>
      </c>
      <c r="G66" s="177" t="str">
        <f t="array" ref="G66">IFERROR(INDEX($C$1:$C$250,SMALL(IF($C$1:$C$250&lt;&gt;"",ROW($C$1:$C$250)),ROW())),"")</f>
        <v/>
      </c>
    </row>
    <row r="67" spans="1:7" x14ac:dyDescent="0.15">
      <c r="A67" t="str">
        <f>+製造!X76</f>
        <v/>
      </c>
      <c r="B67" t="str">
        <f>+製造!Y76</f>
        <v/>
      </c>
      <c r="C67" t="str">
        <f>+製造!Z76</f>
        <v/>
      </c>
      <c r="E67" s="177" t="str">
        <f t="array" ref="E67">IFERROR(INDEX($A$1:$A$250,SMALL(IF($A$1:$A$250&lt;&gt;"",ROW($A$1:$A$250)),ROW())),"")</f>
        <v/>
      </c>
      <c r="F67" s="177" t="str">
        <f t="array" ref="F67">IFERROR(INDEX($B$1:$B$250,SMALL(IF($B$1:$B$250&lt;&gt;"",ROW($B$1:$B$250)),ROW())),"")</f>
        <v/>
      </c>
      <c r="G67" s="177" t="str">
        <f t="array" ref="G67">IFERROR(INDEX($C$1:$C$250,SMALL(IF($C$1:$C$250&lt;&gt;"",ROW($C$1:$C$250)),ROW())),"")</f>
        <v/>
      </c>
    </row>
    <row r="68" spans="1:7" x14ac:dyDescent="0.15">
      <c r="A68" t="str">
        <f>+製造!X77</f>
        <v/>
      </c>
      <c r="B68" t="str">
        <f>+製造!Y77</f>
        <v/>
      </c>
      <c r="C68" t="str">
        <f>+製造!Z77</f>
        <v/>
      </c>
      <c r="E68" s="177" t="str">
        <f t="array" ref="E68">IFERROR(INDEX($A$1:$A$250,SMALL(IF($A$1:$A$250&lt;&gt;"",ROW($A$1:$A$250)),ROW())),"")</f>
        <v/>
      </c>
      <c r="F68" s="177" t="str">
        <f t="array" ref="F68">IFERROR(INDEX($B$1:$B$250,SMALL(IF($B$1:$B$250&lt;&gt;"",ROW($B$1:$B$250)),ROW())),"")</f>
        <v/>
      </c>
      <c r="G68" s="177" t="str">
        <f t="array" ref="G68">IFERROR(INDEX($C$1:$C$250,SMALL(IF($C$1:$C$250&lt;&gt;"",ROW($C$1:$C$250)),ROW())),"")</f>
        <v/>
      </c>
    </row>
    <row r="69" spans="1:7" x14ac:dyDescent="0.15">
      <c r="A69" t="str">
        <f>+製造!X78</f>
        <v/>
      </c>
      <c r="B69" t="str">
        <f>+製造!Y78</f>
        <v/>
      </c>
      <c r="C69" t="str">
        <f>+製造!Z78</f>
        <v/>
      </c>
      <c r="E69" s="177" t="str">
        <f t="array" ref="E69">IFERROR(INDEX($A$1:$A$250,SMALL(IF($A$1:$A$250&lt;&gt;"",ROW($A$1:$A$250)),ROW())),"")</f>
        <v/>
      </c>
      <c r="F69" s="177" t="str">
        <f t="array" ref="F69">IFERROR(INDEX($B$1:$B$250,SMALL(IF($B$1:$B$250&lt;&gt;"",ROW($B$1:$B$250)),ROW())),"")</f>
        <v/>
      </c>
      <c r="G69" s="177" t="str">
        <f t="array" ref="G69">IFERROR(INDEX($C$1:$C$250,SMALL(IF($C$1:$C$250&lt;&gt;"",ROW($C$1:$C$250)),ROW())),"")</f>
        <v/>
      </c>
    </row>
    <row r="70" spans="1:7" x14ac:dyDescent="0.15">
      <c r="A70" t="str">
        <f>+製造!X79</f>
        <v/>
      </c>
      <c r="B70" t="str">
        <f>+製造!Y79</f>
        <v/>
      </c>
      <c r="C70" t="str">
        <f>+製造!Z79</f>
        <v/>
      </c>
      <c r="E70" s="177" t="str">
        <f t="array" ref="E70">IFERROR(INDEX($A$1:$A$250,SMALL(IF($A$1:$A$250&lt;&gt;"",ROW($A$1:$A$250)),ROW())),"")</f>
        <v/>
      </c>
      <c r="F70" s="177" t="str">
        <f t="array" ref="F70">IFERROR(INDEX($B$1:$B$250,SMALL(IF($B$1:$B$250&lt;&gt;"",ROW($B$1:$B$250)),ROW())),"")</f>
        <v/>
      </c>
      <c r="G70" s="177" t="str">
        <f t="array" ref="G70">IFERROR(INDEX($C$1:$C$250,SMALL(IF($C$1:$C$250&lt;&gt;"",ROW($C$1:$C$250)),ROW())),"")</f>
        <v/>
      </c>
    </row>
    <row r="71" spans="1:7" x14ac:dyDescent="0.15">
      <c r="A71" t="str">
        <f>+販売!X16</f>
        <v/>
      </c>
      <c r="B71" t="str">
        <f>+販売!Y16</f>
        <v/>
      </c>
      <c r="C71" t="str">
        <f>+販売!Z16</f>
        <v/>
      </c>
      <c r="E71" s="177" t="str">
        <f t="array" ref="E71">IFERROR(INDEX($A$1:$A$250,SMALL(IF($A$1:$A$250&lt;&gt;"",ROW($A$1:$A$250)),ROW())),"")</f>
        <v/>
      </c>
      <c r="F71" s="177" t="str">
        <f t="array" ref="F71">IFERROR(INDEX($B$1:$B$250,SMALL(IF($B$1:$B$250&lt;&gt;"",ROW($B$1:$B$250)),ROW())),"")</f>
        <v/>
      </c>
      <c r="G71" s="177" t="str">
        <f t="array" ref="G71">IFERROR(INDEX($C$1:$C$250,SMALL(IF($C$1:$C$250&lt;&gt;"",ROW($C$1:$C$250)),ROW())),"")</f>
        <v/>
      </c>
    </row>
    <row r="72" spans="1:7" x14ac:dyDescent="0.15">
      <c r="A72" t="str">
        <f>+販売!X17</f>
        <v/>
      </c>
      <c r="B72" t="str">
        <f>+販売!Y17</f>
        <v/>
      </c>
      <c r="C72" t="str">
        <f>+販売!Z17</f>
        <v/>
      </c>
      <c r="E72" s="177" t="str">
        <f t="array" ref="E72">IFERROR(INDEX($A$1:$A$250,SMALL(IF($A$1:$A$250&lt;&gt;"",ROW($A$1:$A$250)),ROW())),"")</f>
        <v/>
      </c>
      <c r="F72" s="177" t="str">
        <f t="array" ref="F72">IFERROR(INDEX($B$1:$B$250,SMALL(IF($B$1:$B$250&lt;&gt;"",ROW($B$1:$B$250)),ROW())),"")</f>
        <v/>
      </c>
      <c r="G72" s="177" t="str">
        <f t="array" ref="G72">IFERROR(INDEX($C$1:$C$250,SMALL(IF($C$1:$C$250&lt;&gt;"",ROW($C$1:$C$250)),ROW())),"")</f>
        <v/>
      </c>
    </row>
    <row r="73" spans="1:7" x14ac:dyDescent="0.15">
      <c r="A73" t="str">
        <f>+販売!X18</f>
        <v/>
      </c>
      <c r="B73" t="str">
        <f>+販売!Y18</f>
        <v/>
      </c>
      <c r="C73" t="str">
        <f>+販売!Z18</f>
        <v/>
      </c>
      <c r="E73" s="177" t="str">
        <f t="array" ref="E73">IFERROR(INDEX($A$1:$A$250,SMALL(IF($A$1:$A$250&lt;&gt;"",ROW($A$1:$A$250)),ROW())),"")</f>
        <v/>
      </c>
      <c r="F73" s="177" t="str">
        <f t="array" ref="F73">IFERROR(INDEX($B$1:$B$250,SMALL(IF($B$1:$B$250&lt;&gt;"",ROW($B$1:$B$250)),ROW())),"")</f>
        <v/>
      </c>
      <c r="G73" s="177" t="str">
        <f t="array" ref="G73">IFERROR(INDEX($C$1:$C$250,SMALL(IF($C$1:$C$250&lt;&gt;"",ROW($C$1:$C$250)),ROW())),"")</f>
        <v/>
      </c>
    </row>
    <row r="74" spans="1:7" x14ac:dyDescent="0.15">
      <c r="A74" t="str">
        <f>+販売!X19</f>
        <v/>
      </c>
      <c r="B74" t="str">
        <f>+販売!Y19</f>
        <v/>
      </c>
      <c r="C74" t="str">
        <f>+販売!Z19</f>
        <v/>
      </c>
      <c r="E74" s="177" t="str">
        <f t="array" ref="E74">IFERROR(INDEX($A$1:$A$250,SMALL(IF($A$1:$A$250&lt;&gt;"",ROW($A$1:$A$250)),ROW())),"")</f>
        <v/>
      </c>
      <c r="F74" s="177" t="str">
        <f t="array" ref="F74">IFERROR(INDEX($B$1:$B$250,SMALL(IF($B$1:$B$250&lt;&gt;"",ROW($B$1:$B$250)),ROW())),"")</f>
        <v/>
      </c>
      <c r="G74" s="177" t="str">
        <f t="array" ref="G74">IFERROR(INDEX($C$1:$C$250,SMALL(IF($C$1:$C$250&lt;&gt;"",ROW($C$1:$C$250)),ROW())),"")</f>
        <v/>
      </c>
    </row>
    <row r="75" spans="1:7" x14ac:dyDescent="0.15">
      <c r="A75" t="str">
        <f>+販売!X20</f>
        <v/>
      </c>
      <c r="B75" t="str">
        <f>+販売!Y20</f>
        <v/>
      </c>
      <c r="C75" t="str">
        <f>+販売!Z20</f>
        <v/>
      </c>
      <c r="E75" s="177" t="str">
        <f t="array" ref="E75">IFERROR(INDEX($A$1:$A$250,SMALL(IF($A$1:$A$250&lt;&gt;"",ROW($A$1:$A$250)),ROW())),"")</f>
        <v/>
      </c>
      <c r="F75" s="177" t="str">
        <f t="array" ref="F75">IFERROR(INDEX($B$1:$B$250,SMALL(IF($B$1:$B$250&lt;&gt;"",ROW($B$1:$B$250)),ROW())),"")</f>
        <v/>
      </c>
      <c r="G75" s="177" t="str">
        <f t="array" ref="G75">IFERROR(INDEX($C$1:$C$250,SMALL(IF($C$1:$C$250&lt;&gt;"",ROW($C$1:$C$250)),ROW())),"")</f>
        <v/>
      </c>
    </row>
    <row r="76" spans="1:7" x14ac:dyDescent="0.15">
      <c r="A76" t="str">
        <f>+販売!X21</f>
        <v/>
      </c>
      <c r="B76" t="str">
        <f>+販売!Y21</f>
        <v/>
      </c>
      <c r="C76" t="str">
        <f>+販売!Z21</f>
        <v/>
      </c>
      <c r="E76" s="177" t="str">
        <f t="array" ref="E76">IFERROR(INDEX($A$1:$A$250,SMALL(IF($A$1:$A$250&lt;&gt;"",ROW($A$1:$A$250)),ROW())),"")</f>
        <v/>
      </c>
      <c r="F76" s="177" t="str">
        <f t="array" ref="F76">IFERROR(INDEX($B$1:$B$250,SMALL(IF($B$1:$B$250&lt;&gt;"",ROW($B$1:$B$250)),ROW())),"")</f>
        <v/>
      </c>
      <c r="G76" s="177" t="str">
        <f t="array" ref="G76">IFERROR(INDEX($C$1:$C$250,SMALL(IF($C$1:$C$250&lt;&gt;"",ROW($C$1:$C$250)),ROW())),"")</f>
        <v/>
      </c>
    </row>
    <row r="77" spans="1:7" x14ac:dyDescent="0.15">
      <c r="A77" t="str">
        <f>+販売!X22</f>
        <v/>
      </c>
      <c r="B77" t="str">
        <f>+販売!Y22</f>
        <v/>
      </c>
      <c r="C77" t="str">
        <f>+販売!Z22</f>
        <v/>
      </c>
      <c r="E77" s="177" t="str">
        <f t="array" ref="E77">IFERROR(INDEX($A$1:$A$250,SMALL(IF($A$1:$A$250&lt;&gt;"",ROW($A$1:$A$250)),ROW())),"")</f>
        <v/>
      </c>
      <c r="F77" s="177" t="str">
        <f t="array" ref="F77">IFERROR(INDEX($B$1:$B$250,SMALL(IF($B$1:$B$250&lt;&gt;"",ROW($B$1:$B$250)),ROW())),"")</f>
        <v/>
      </c>
      <c r="G77" s="177" t="str">
        <f t="array" ref="G77">IFERROR(INDEX($C$1:$C$250,SMALL(IF($C$1:$C$250&lt;&gt;"",ROW($C$1:$C$250)),ROW())),"")</f>
        <v/>
      </c>
    </row>
    <row r="78" spans="1:7" x14ac:dyDescent="0.15">
      <c r="A78" t="str">
        <f>+販売!X23</f>
        <v/>
      </c>
      <c r="B78" t="str">
        <f>+販売!Y23</f>
        <v/>
      </c>
      <c r="C78" t="str">
        <f>+販売!Z23</f>
        <v/>
      </c>
      <c r="E78" s="177" t="str">
        <f t="array" ref="E78">IFERROR(INDEX($A$1:$A$250,SMALL(IF($A$1:$A$250&lt;&gt;"",ROW($A$1:$A$250)),ROW())),"")</f>
        <v/>
      </c>
      <c r="F78" s="177" t="str">
        <f t="array" ref="F78">IFERROR(INDEX($B$1:$B$250,SMALL(IF($B$1:$B$250&lt;&gt;"",ROW($B$1:$B$250)),ROW())),"")</f>
        <v/>
      </c>
      <c r="G78" s="177" t="str">
        <f t="array" ref="G78">IFERROR(INDEX($C$1:$C$250,SMALL(IF($C$1:$C$250&lt;&gt;"",ROW($C$1:$C$250)),ROW())),"")</f>
        <v/>
      </c>
    </row>
    <row r="79" spans="1:7" x14ac:dyDescent="0.15">
      <c r="A79" t="str">
        <f>+販売!X24</f>
        <v/>
      </c>
      <c r="B79" t="str">
        <f>+販売!Y24</f>
        <v/>
      </c>
      <c r="C79" t="str">
        <f>+販売!Z24</f>
        <v/>
      </c>
      <c r="E79" s="177" t="str">
        <f t="array" ref="E79">IFERROR(INDEX($A$1:$A$250,SMALL(IF($A$1:$A$250&lt;&gt;"",ROW($A$1:$A$250)),ROW())),"")</f>
        <v/>
      </c>
      <c r="F79" s="177" t="str">
        <f t="array" ref="F79">IFERROR(INDEX($B$1:$B$250,SMALL(IF($B$1:$B$250&lt;&gt;"",ROW($B$1:$B$250)),ROW())),"")</f>
        <v/>
      </c>
      <c r="G79" s="177" t="str">
        <f t="array" ref="G79">IFERROR(INDEX($C$1:$C$250,SMALL(IF($C$1:$C$250&lt;&gt;"",ROW($C$1:$C$250)),ROW())),"")</f>
        <v/>
      </c>
    </row>
    <row r="80" spans="1:7" x14ac:dyDescent="0.15">
      <c r="A80" t="str">
        <f>+販売!X25</f>
        <v/>
      </c>
      <c r="B80" t="str">
        <f>+販売!Y25</f>
        <v/>
      </c>
      <c r="C80" t="str">
        <f>+販売!Z25</f>
        <v/>
      </c>
      <c r="E80" s="177" t="str">
        <f t="array" ref="E80">IFERROR(INDEX($A$1:$A$250,SMALL(IF($A$1:$A$250&lt;&gt;"",ROW($A$1:$A$250)),ROW())),"")</f>
        <v/>
      </c>
      <c r="F80" s="177" t="str">
        <f t="array" ref="F80">IFERROR(INDEX($B$1:$B$250,SMALL(IF($B$1:$B$250&lt;&gt;"",ROW($B$1:$B$250)),ROW())),"")</f>
        <v/>
      </c>
      <c r="G80" s="177" t="str">
        <f t="array" ref="G80">IFERROR(INDEX($C$1:$C$250,SMALL(IF($C$1:$C$250&lt;&gt;"",ROW($C$1:$C$250)),ROW())),"")</f>
        <v/>
      </c>
    </row>
    <row r="81" spans="1:7" x14ac:dyDescent="0.15">
      <c r="A81" t="str">
        <f>+販売!X26</f>
        <v/>
      </c>
      <c r="B81" t="str">
        <f>+販売!Y26</f>
        <v/>
      </c>
      <c r="C81" t="str">
        <f>+販売!Z26</f>
        <v/>
      </c>
      <c r="E81" s="177" t="str">
        <f t="array" ref="E81">IFERROR(INDEX($A$1:$A$250,SMALL(IF($A$1:$A$250&lt;&gt;"",ROW($A$1:$A$250)),ROW())),"")</f>
        <v/>
      </c>
      <c r="F81" s="177" t="str">
        <f t="array" ref="F81">IFERROR(INDEX($B$1:$B$250,SMALL(IF($B$1:$B$250&lt;&gt;"",ROW($B$1:$B$250)),ROW())),"")</f>
        <v/>
      </c>
      <c r="G81" s="177" t="str">
        <f t="array" ref="G81">IFERROR(INDEX($C$1:$C$250,SMALL(IF($C$1:$C$250&lt;&gt;"",ROW($C$1:$C$250)),ROW())),"")</f>
        <v/>
      </c>
    </row>
    <row r="82" spans="1:7" x14ac:dyDescent="0.15">
      <c r="A82" t="str">
        <f>+販売!X27</f>
        <v/>
      </c>
      <c r="B82" t="str">
        <f>+販売!Y27</f>
        <v/>
      </c>
      <c r="C82" t="str">
        <f>+販売!Z27</f>
        <v/>
      </c>
      <c r="E82" s="177" t="str">
        <f t="array" ref="E82">IFERROR(INDEX($A$1:$A$250,SMALL(IF($A$1:$A$250&lt;&gt;"",ROW($A$1:$A$250)),ROW())),"")</f>
        <v/>
      </c>
      <c r="F82" s="177" t="str">
        <f t="array" ref="F82">IFERROR(INDEX($B$1:$B$250,SMALL(IF($B$1:$B$250&lt;&gt;"",ROW($B$1:$B$250)),ROW())),"")</f>
        <v/>
      </c>
      <c r="G82" s="177" t="str">
        <f t="array" ref="G82">IFERROR(INDEX($C$1:$C$250,SMALL(IF($C$1:$C$250&lt;&gt;"",ROW($C$1:$C$250)),ROW())),"")</f>
        <v/>
      </c>
    </row>
    <row r="83" spans="1:7" x14ac:dyDescent="0.15">
      <c r="A83" t="str">
        <f>+販売!X28</f>
        <v/>
      </c>
      <c r="B83" t="str">
        <f>+販売!Y28</f>
        <v/>
      </c>
      <c r="C83" t="str">
        <f>+販売!Z28</f>
        <v/>
      </c>
      <c r="E83" s="177" t="str">
        <f t="array" ref="E83">IFERROR(INDEX($A$1:$A$250,SMALL(IF($A$1:$A$250&lt;&gt;"",ROW($A$1:$A$250)),ROW())),"")</f>
        <v/>
      </c>
      <c r="F83" s="177" t="str">
        <f t="array" ref="F83">IFERROR(INDEX($B$1:$B$250,SMALL(IF($B$1:$B$250&lt;&gt;"",ROW($B$1:$B$250)),ROW())),"")</f>
        <v/>
      </c>
      <c r="G83" s="177" t="str">
        <f t="array" ref="G83">IFERROR(INDEX($C$1:$C$250,SMALL(IF($C$1:$C$250&lt;&gt;"",ROW($C$1:$C$250)),ROW())),"")</f>
        <v/>
      </c>
    </row>
    <row r="84" spans="1:7" x14ac:dyDescent="0.15">
      <c r="A84" t="str">
        <f>+販売!X29</f>
        <v/>
      </c>
      <c r="B84" t="str">
        <f>+販売!Y29</f>
        <v/>
      </c>
      <c r="C84" t="str">
        <f>+販売!Z29</f>
        <v/>
      </c>
      <c r="E84" s="177" t="str">
        <f t="array" ref="E84">IFERROR(INDEX($A$1:$A$250,SMALL(IF($A$1:$A$250&lt;&gt;"",ROW($A$1:$A$250)),ROW())),"")</f>
        <v/>
      </c>
      <c r="F84" s="177" t="str">
        <f t="array" ref="F84">IFERROR(INDEX($B$1:$B$250,SMALL(IF($B$1:$B$250&lt;&gt;"",ROW($B$1:$B$250)),ROW())),"")</f>
        <v/>
      </c>
      <c r="G84" s="177" t="str">
        <f t="array" ref="G84">IFERROR(INDEX($C$1:$C$250,SMALL(IF($C$1:$C$250&lt;&gt;"",ROW($C$1:$C$250)),ROW())),"")</f>
        <v/>
      </c>
    </row>
    <row r="85" spans="1:7" x14ac:dyDescent="0.15">
      <c r="A85" t="str">
        <f>+販売!X30</f>
        <v/>
      </c>
      <c r="B85" t="str">
        <f>+販売!Y30</f>
        <v/>
      </c>
      <c r="C85" t="str">
        <f>+販売!Z30</f>
        <v/>
      </c>
      <c r="E85" s="177" t="str">
        <f t="array" ref="E85">IFERROR(INDEX($A$1:$A$250,SMALL(IF($A$1:$A$250&lt;&gt;"",ROW($A$1:$A$250)),ROW())),"")</f>
        <v/>
      </c>
      <c r="F85" s="177" t="str">
        <f t="array" ref="F85">IFERROR(INDEX($B$1:$B$250,SMALL(IF($B$1:$B$250&lt;&gt;"",ROW($B$1:$B$250)),ROW())),"")</f>
        <v/>
      </c>
      <c r="G85" s="177" t="str">
        <f t="array" ref="G85">IFERROR(INDEX($C$1:$C$250,SMALL(IF($C$1:$C$250&lt;&gt;"",ROW($C$1:$C$250)),ROW())),"")</f>
        <v/>
      </c>
    </row>
    <row r="86" spans="1:7" x14ac:dyDescent="0.15">
      <c r="A86" t="str">
        <f>+販売!X31</f>
        <v/>
      </c>
      <c r="B86" t="str">
        <f>+販売!Y31</f>
        <v/>
      </c>
      <c r="C86" t="str">
        <f>+販売!Z31</f>
        <v/>
      </c>
      <c r="E86" s="177" t="str">
        <f t="array" ref="E86">IFERROR(INDEX($A$1:$A$250,SMALL(IF($A$1:$A$250&lt;&gt;"",ROW($A$1:$A$250)),ROW())),"")</f>
        <v/>
      </c>
      <c r="F86" s="177" t="str">
        <f t="array" ref="F86">IFERROR(INDEX($B$1:$B$250,SMALL(IF($B$1:$B$250&lt;&gt;"",ROW($B$1:$B$250)),ROW())),"")</f>
        <v/>
      </c>
      <c r="G86" s="177" t="str">
        <f t="array" ref="G86">IFERROR(INDEX($C$1:$C$250,SMALL(IF($C$1:$C$250&lt;&gt;"",ROW($C$1:$C$250)),ROW())),"")</f>
        <v/>
      </c>
    </row>
    <row r="87" spans="1:7" x14ac:dyDescent="0.15">
      <c r="A87" t="str">
        <f>+販売!X32</f>
        <v/>
      </c>
      <c r="B87" t="str">
        <f>+販売!Y32</f>
        <v/>
      </c>
      <c r="C87" t="str">
        <f>+販売!Z32</f>
        <v/>
      </c>
      <c r="E87" s="177" t="str">
        <f t="array" ref="E87">IFERROR(INDEX($A$1:$A$250,SMALL(IF($A$1:$A$250&lt;&gt;"",ROW($A$1:$A$250)),ROW())),"")</f>
        <v/>
      </c>
      <c r="F87" s="177" t="str">
        <f t="array" ref="F87">IFERROR(INDEX($B$1:$B$250,SMALL(IF($B$1:$B$250&lt;&gt;"",ROW($B$1:$B$250)),ROW())),"")</f>
        <v/>
      </c>
      <c r="G87" s="177" t="str">
        <f t="array" ref="G87">IFERROR(INDEX($C$1:$C$250,SMALL(IF($C$1:$C$250&lt;&gt;"",ROW($C$1:$C$250)),ROW())),"")</f>
        <v/>
      </c>
    </row>
    <row r="88" spans="1:7" x14ac:dyDescent="0.15">
      <c r="A88" t="str">
        <f>+販売!X33</f>
        <v/>
      </c>
      <c r="B88" t="str">
        <f>+販売!Y33</f>
        <v/>
      </c>
      <c r="C88" t="str">
        <f>+販売!Z33</f>
        <v/>
      </c>
      <c r="E88" s="177" t="str">
        <f t="array" ref="E88">IFERROR(INDEX($A$1:$A$250,SMALL(IF($A$1:$A$250&lt;&gt;"",ROW($A$1:$A$250)),ROW())),"")</f>
        <v/>
      </c>
      <c r="F88" s="177" t="str">
        <f t="array" ref="F88">IFERROR(INDEX($B$1:$B$250,SMALL(IF($B$1:$B$250&lt;&gt;"",ROW($B$1:$B$250)),ROW())),"")</f>
        <v/>
      </c>
      <c r="G88" s="177" t="str">
        <f t="array" ref="G88">IFERROR(INDEX($C$1:$C$250,SMALL(IF($C$1:$C$250&lt;&gt;"",ROW($C$1:$C$250)),ROW())),"")</f>
        <v/>
      </c>
    </row>
    <row r="89" spans="1:7" x14ac:dyDescent="0.15">
      <c r="A89" t="str">
        <f>+販売!X34</f>
        <v/>
      </c>
      <c r="B89" t="str">
        <f>+販売!Y34</f>
        <v/>
      </c>
      <c r="C89" t="str">
        <f>+販売!Z34</f>
        <v/>
      </c>
      <c r="E89" s="177" t="str">
        <f t="array" ref="E89">IFERROR(INDEX($A$1:$A$250,SMALL(IF($A$1:$A$250&lt;&gt;"",ROW($A$1:$A$250)),ROW())),"")</f>
        <v/>
      </c>
      <c r="F89" s="177" t="str">
        <f t="array" ref="F89">IFERROR(INDEX($B$1:$B$250,SMALL(IF($B$1:$B$250&lt;&gt;"",ROW($B$1:$B$250)),ROW())),"")</f>
        <v/>
      </c>
      <c r="G89" s="177" t="str">
        <f t="array" ref="G89">IFERROR(INDEX($C$1:$C$250,SMALL(IF($C$1:$C$250&lt;&gt;"",ROW($C$1:$C$250)),ROW())),"")</f>
        <v/>
      </c>
    </row>
    <row r="90" spans="1:7" x14ac:dyDescent="0.15">
      <c r="A90" t="str">
        <f>+販売!X35</f>
        <v/>
      </c>
      <c r="B90" t="str">
        <f>+販売!Y35</f>
        <v/>
      </c>
      <c r="C90" t="str">
        <f>+販売!Z35</f>
        <v/>
      </c>
      <c r="E90" s="177" t="str">
        <f t="array" ref="E90">IFERROR(INDEX($A$1:$A$250,SMALL(IF($A$1:$A$250&lt;&gt;"",ROW($A$1:$A$250)),ROW())),"")</f>
        <v/>
      </c>
      <c r="F90" s="177" t="str">
        <f t="array" ref="F90">IFERROR(INDEX($B$1:$B$250,SMALL(IF($B$1:$B$250&lt;&gt;"",ROW($B$1:$B$250)),ROW())),"")</f>
        <v/>
      </c>
      <c r="G90" s="177" t="str">
        <f t="array" ref="G90">IFERROR(INDEX($C$1:$C$250,SMALL(IF($C$1:$C$250&lt;&gt;"",ROW($C$1:$C$250)),ROW())),"")</f>
        <v/>
      </c>
    </row>
    <row r="91" spans="1:7" x14ac:dyDescent="0.15">
      <c r="A91" t="str">
        <f>+販売!X36</f>
        <v/>
      </c>
      <c r="B91" t="str">
        <f>+販売!Y36</f>
        <v/>
      </c>
      <c r="C91" t="str">
        <f>+販売!Z36</f>
        <v/>
      </c>
      <c r="E91" s="177" t="str">
        <f t="array" ref="E91">IFERROR(INDEX($A$1:$A$250,SMALL(IF($A$1:$A$250&lt;&gt;"",ROW($A$1:$A$250)),ROW())),"")</f>
        <v/>
      </c>
      <c r="F91" s="177" t="str">
        <f t="array" ref="F91">IFERROR(INDEX($B$1:$B$250,SMALL(IF($B$1:$B$250&lt;&gt;"",ROW($B$1:$B$250)),ROW())),"")</f>
        <v/>
      </c>
      <c r="G91" s="177" t="str">
        <f t="array" ref="G91">IFERROR(INDEX($C$1:$C$250,SMALL(IF($C$1:$C$250&lt;&gt;"",ROW($C$1:$C$250)),ROW())),"")</f>
        <v/>
      </c>
    </row>
    <row r="92" spans="1:7" x14ac:dyDescent="0.15">
      <c r="A92" t="str">
        <f>+販売!X37</f>
        <v/>
      </c>
      <c r="B92" t="str">
        <f>+販売!Y37</f>
        <v/>
      </c>
      <c r="C92" t="str">
        <f>+販売!Z37</f>
        <v/>
      </c>
      <c r="E92" s="177" t="str">
        <f t="array" ref="E92">IFERROR(INDEX($A$1:$A$250,SMALL(IF($A$1:$A$250&lt;&gt;"",ROW($A$1:$A$250)),ROW())),"")</f>
        <v/>
      </c>
      <c r="F92" s="177" t="str">
        <f t="array" ref="F92">IFERROR(INDEX($B$1:$B$250,SMALL(IF($B$1:$B$250&lt;&gt;"",ROW($B$1:$B$250)),ROW())),"")</f>
        <v/>
      </c>
      <c r="G92" s="177" t="str">
        <f t="array" ref="G92">IFERROR(INDEX($C$1:$C$250,SMALL(IF($C$1:$C$250&lt;&gt;"",ROW($C$1:$C$250)),ROW())),"")</f>
        <v/>
      </c>
    </row>
    <row r="93" spans="1:7" x14ac:dyDescent="0.15">
      <c r="A93" t="str">
        <f>+販売!X38</f>
        <v/>
      </c>
      <c r="B93" t="str">
        <f>+販売!Y38</f>
        <v/>
      </c>
      <c r="C93" t="str">
        <f>+販売!Z38</f>
        <v/>
      </c>
      <c r="E93" s="177" t="str">
        <f t="array" ref="E93">IFERROR(INDEX($A$1:$A$250,SMALL(IF($A$1:$A$250&lt;&gt;"",ROW($A$1:$A$250)),ROW())),"")</f>
        <v/>
      </c>
      <c r="F93" s="177" t="str">
        <f t="array" ref="F93">IFERROR(INDEX($B$1:$B$250,SMALL(IF($B$1:$B$250&lt;&gt;"",ROW($B$1:$B$250)),ROW())),"")</f>
        <v/>
      </c>
      <c r="G93" s="177" t="str">
        <f t="array" ref="G93">IFERROR(INDEX($C$1:$C$250,SMALL(IF($C$1:$C$250&lt;&gt;"",ROW($C$1:$C$250)),ROW())),"")</f>
        <v/>
      </c>
    </row>
    <row r="94" spans="1:7" x14ac:dyDescent="0.15">
      <c r="A94" t="str">
        <f>+販売!X39</f>
        <v/>
      </c>
      <c r="B94" t="str">
        <f>+販売!Y39</f>
        <v/>
      </c>
      <c r="C94" t="str">
        <f>+販売!Z39</f>
        <v/>
      </c>
      <c r="E94" s="177" t="str">
        <f t="array" ref="E94">IFERROR(INDEX($A$1:$A$250,SMALL(IF($A$1:$A$250&lt;&gt;"",ROW($A$1:$A$250)),ROW())),"")</f>
        <v/>
      </c>
      <c r="F94" s="177" t="str">
        <f t="array" ref="F94">IFERROR(INDEX($B$1:$B$250,SMALL(IF($B$1:$B$250&lt;&gt;"",ROW($B$1:$B$250)),ROW())),"")</f>
        <v/>
      </c>
      <c r="G94" s="177" t="str">
        <f t="array" ref="G94">IFERROR(INDEX($C$1:$C$250,SMALL(IF($C$1:$C$250&lt;&gt;"",ROW($C$1:$C$250)),ROW())),"")</f>
        <v/>
      </c>
    </row>
    <row r="95" spans="1:7" x14ac:dyDescent="0.15">
      <c r="A95" t="str">
        <f>+販売!X40</f>
        <v/>
      </c>
      <c r="B95" t="str">
        <f>+販売!Y40</f>
        <v/>
      </c>
      <c r="C95" t="str">
        <f>+販売!Z40</f>
        <v/>
      </c>
      <c r="E95" s="177" t="str">
        <f t="array" ref="E95">IFERROR(INDEX($A$1:$A$250,SMALL(IF($A$1:$A$250&lt;&gt;"",ROW($A$1:$A$250)),ROW())),"")</f>
        <v/>
      </c>
      <c r="F95" s="177" t="str">
        <f t="array" ref="F95">IFERROR(INDEX($B$1:$B$250,SMALL(IF($B$1:$B$250&lt;&gt;"",ROW($B$1:$B$250)),ROW())),"")</f>
        <v/>
      </c>
      <c r="G95" s="177" t="str">
        <f t="array" ref="G95">IFERROR(INDEX($C$1:$C$250,SMALL(IF($C$1:$C$250&lt;&gt;"",ROW($C$1:$C$250)),ROW())),"")</f>
        <v/>
      </c>
    </row>
    <row r="96" spans="1:7" x14ac:dyDescent="0.15">
      <c r="A96" t="str">
        <f>+販売!X41</f>
        <v/>
      </c>
      <c r="B96" t="str">
        <f>+販売!Y41</f>
        <v/>
      </c>
      <c r="C96" t="str">
        <f>+販売!Z41</f>
        <v/>
      </c>
      <c r="E96" s="177" t="str">
        <f t="array" ref="E96">IFERROR(INDEX($A$1:$A$250,SMALL(IF($A$1:$A$250&lt;&gt;"",ROW($A$1:$A$250)),ROW())),"")</f>
        <v/>
      </c>
      <c r="F96" s="177" t="str">
        <f t="array" ref="F96">IFERROR(INDEX($B$1:$B$250,SMALL(IF($B$1:$B$250&lt;&gt;"",ROW($B$1:$B$250)),ROW())),"")</f>
        <v/>
      </c>
      <c r="G96" s="177" t="str">
        <f t="array" ref="G96">IFERROR(INDEX($C$1:$C$250,SMALL(IF($C$1:$C$250&lt;&gt;"",ROW($C$1:$C$250)),ROW())),"")</f>
        <v/>
      </c>
    </row>
    <row r="97" spans="1:7" x14ac:dyDescent="0.15">
      <c r="A97" t="str">
        <f>+販売!X42</f>
        <v/>
      </c>
      <c r="B97" t="str">
        <f>+販売!Y42</f>
        <v/>
      </c>
      <c r="C97" t="str">
        <f>+販売!Z42</f>
        <v/>
      </c>
      <c r="E97" s="177" t="str">
        <f t="array" ref="E97">IFERROR(INDEX($A$1:$A$250,SMALL(IF($A$1:$A$250&lt;&gt;"",ROW($A$1:$A$250)),ROW())),"")</f>
        <v/>
      </c>
      <c r="F97" s="177" t="str">
        <f t="array" ref="F97">IFERROR(INDEX($B$1:$B$250,SMALL(IF($B$1:$B$250&lt;&gt;"",ROW($B$1:$B$250)),ROW())),"")</f>
        <v/>
      </c>
      <c r="G97" s="177" t="str">
        <f t="array" ref="G97">IFERROR(INDEX($C$1:$C$250,SMALL(IF($C$1:$C$250&lt;&gt;"",ROW($C$1:$C$250)),ROW())),"")</f>
        <v/>
      </c>
    </row>
    <row r="98" spans="1:7" x14ac:dyDescent="0.15">
      <c r="A98" t="str">
        <f>+販売!X43</f>
        <v/>
      </c>
      <c r="B98" t="str">
        <f>+販売!Y43</f>
        <v/>
      </c>
      <c r="C98" t="str">
        <f>+販売!Z43</f>
        <v/>
      </c>
      <c r="E98" s="177" t="str">
        <f t="array" ref="E98">IFERROR(INDEX($A$1:$A$250,SMALL(IF($A$1:$A$250&lt;&gt;"",ROW($A$1:$A$250)),ROW())),"")</f>
        <v/>
      </c>
      <c r="F98" s="177" t="str">
        <f t="array" ref="F98">IFERROR(INDEX($B$1:$B$250,SMALL(IF($B$1:$B$250&lt;&gt;"",ROW($B$1:$B$250)),ROW())),"")</f>
        <v/>
      </c>
      <c r="G98" s="177" t="str">
        <f t="array" ref="G98">IFERROR(INDEX($C$1:$C$250,SMALL(IF($C$1:$C$250&lt;&gt;"",ROW($C$1:$C$250)),ROW())),"")</f>
        <v/>
      </c>
    </row>
    <row r="99" spans="1:7" x14ac:dyDescent="0.15">
      <c r="A99" t="str">
        <f>+販売!X44</f>
        <v/>
      </c>
      <c r="B99" t="str">
        <f>+販売!Y44</f>
        <v/>
      </c>
      <c r="C99" t="str">
        <f>+販売!Z44</f>
        <v/>
      </c>
      <c r="E99" s="177" t="str">
        <f t="array" ref="E99">IFERROR(INDEX($A$1:$A$250,SMALL(IF($A$1:$A$250&lt;&gt;"",ROW($A$1:$A$250)),ROW())),"")</f>
        <v/>
      </c>
      <c r="F99" s="177" t="str">
        <f t="array" ref="F99">IFERROR(INDEX($B$1:$B$250,SMALL(IF($B$1:$B$250&lt;&gt;"",ROW($B$1:$B$250)),ROW())),"")</f>
        <v/>
      </c>
      <c r="G99" s="177" t="str">
        <f t="array" ref="G99">IFERROR(INDEX($C$1:$C$250,SMALL(IF($C$1:$C$250&lt;&gt;"",ROW($C$1:$C$250)),ROW())),"")</f>
        <v/>
      </c>
    </row>
    <row r="100" spans="1:7" x14ac:dyDescent="0.15">
      <c r="A100" t="str">
        <f>+販売!X45</f>
        <v/>
      </c>
      <c r="B100" t="str">
        <f>+販売!Y45</f>
        <v/>
      </c>
      <c r="C100" t="str">
        <f>+販売!Z45</f>
        <v/>
      </c>
      <c r="E100" s="177" t="str">
        <f t="array" ref="E100">IFERROR(INDEX($A$1:$A$250,SMALL(IF($A$1:$A$250&lt;&gt;"",ROW($A$1:$A$250)),ROW())),"")</f>
        <v/>
      </c>
      <c r="F100" s="177" t="str">
        <f t="array" ref="F100">IFERROR(INDEX($B$1:$B$250,SMALL(IF($B$1:$B$250&lt;&gt;"",ROW($B$1:$B$250)),ROW())),"")</f>
        <v/>
      </c>
      <c r="G100" s="177" t="str">
        <f t="array" ref="G100">IFERROR(INDEX($C$1:$C$250,SMALL(IF($C$1:$C$250&lt;&gt;"",ROW($C$1:$C$250)),ROW())),"")</f>
        <v/>
      </c>
    </row>
    <row r="101" spans="1:7" x14ac:dyDescent="0.15">
      <c r="A101" t="str">
        <f>+販売!X46</f>
        <v/>
      </c>
      <c r="B101" t="str">
        <f>+販売!Y46</f>
        <v/>
      </c>
      <c r="C101" t="str">
        <f>+販売!Z46</f>
        <v/>
      </c>
      <c r="E101" s="177" t="str">
        <f t="array" ref="E101">IFERROR(INDEX($A$1:$A$250,SMALL(IF($A$1:$A$250&lt;&gt;"",ROW($A$1:$A$250)),ROW())),"")</f>
        <v/>
      </c>
      <c r="F101" s="177" t="str">
        <f t="array" ref="F101">IFERROR(INDEX($B$1:$B$250,SMALL(IF($B$1:$B$250&lt;&gt;"",ROW($B$1:$B$250)),ROW())),"")</f>
        <v/>
      </c>
      <c r="G101" s="177" t="str">
        <f t="array" ref="G101">IFERROR(INDEX($C$1:$C$250,SMALL(IF($C$1:$C$250&lt;&gt;"",ROW($C$1:$C$250)),ROW())),"")</f>
        <v/>
      </c>
    </row>
    <row r="102" spans="1:7" x14ac:dyDescent="0.15">
      <c r="A102" t="str">
        <f>+販売!X47</f>
        <v/>
      </c>
      <c r="B102" t="str">
        <f>+販売!Y47</f>
        <v/>
      </c>
      <c r="C102" t="str">
        <f>+販売!Z47</f>
        <v/>
      </c>
      <c r="E102" s="177" t="str">
        <f t="array" ref="E102">IFERROR(INDEX($A$1:$A$250,SMALL(IF($A$1:$A$250&lt;&gt;"",ROW($A$1:$A$250)),ROW())),"")</f>
        <v/>
      </c>
      <c r="F102" s="177" t="str">
        <f t="array" ref="F102">IFERROR(INDEX($B$1:$B$250,SMALL(IF($B$1:$B$250&lt;&gt;"",ROW($B$1:$B$250)),ROW())),"")</f>
        <v/>
      </c>
      <c r="G102" s="177" t="str">
        <f t="array" ref="G102">IFERROR(INDEX($C$1:$C$250,SMALL(IF($C$1:$C$250&lt;&gt;"",ROW($C$1:$C$250)),ROW())),"")</f>
        <v/>
      </c>
    </row>
    <row r="103" spans="1:7" x14ac:dyDescent="0.15">
      <c r="A103" t="str">
        <f>+販売!X48</f>
        <v/>
      </c>
      <c r="B103" t="str">
        <f>+販売!Y48</f>
        <v/>
      </c>
      <c r="C103" t="str">
        <f>+販売!Z48</f>
        <v/>
      </c>
      <c r="E103" s="177" t="str">
        <f t="array" ref="E103">IFERROR(INDEX($A$1:$A$250,SMALL(IF($A$1:$A$250&lt;&gt;"",ROW($A$1:$A$250)),ROW())),"")</f>
        <v/>
      </c>
      <c r="F103" s="177" t="str">
        <f t="array" ref="F103">IFERROR(INDEX($B$1:$B$250,SMALL(IF($B$1:$B$250&lt;&gt;"",ROW($B$1:$B$250)),ROW())),"")</f>
        <v/>
      </c>
      <c r="G103" s="177" t="str">
        <f t="array" ref="G103">IFERROR(INDEX($C$1:$C$250,SMALL(IF($C$1:$C$250&lt;&gt;"",ROW($C$1:$C$250)),ROW())),"")</f>
        <v/>
      </c>
    </row>
    <row r="104" spans="1:7" x14ac:dyDescent="0.15">
      <c r="A104" t="str">
        <f>+販売!X49</f>
        <v/>
      </c>
      <c r="B104" t="str">
        <f>+販売!Y49</f>
        <v/>
      </c>
      <c r="C104" t="str">
        <f>+販売!Z49</f>
        <v/>
      </c>
      <c r="E104" s="177" t="str">
        <f t="array" ref="E104">IFERROR(INDEX($A$1:$A$250,SMALL(IF($A$1:$A$250&lt;&gt;"",ROW($A$1:$A$250)),ROW())),"")</f>
        <v/>
      </c>
      <c r="F104" s="177" t="str">
        <f t="array" ref="F104">IFERROR(INDEX($B$1:$B$250,SMALL(IF($B$1:$B$250&lt;&gt;"",ROW($B$1:$B$250)),ROW())),"")</f>
        <v/>
      </c>
      <c r="G104" s="177" t="str">
        <f t="array" ref="G104">IFERROR(INDEX($C$1:$C$250,SMALL(IF($C$1:$C$250&lt;&gt;"",ROW($C$1:$C$250)),ROW())),"")</f>
        <v/>
      </c>
    </row>
    <row r="105" spans="1:7" x14ac:dyDescent="0.15">
      <c r="A105" t="str">
        <f>+販売!X50</f>
        <v/>
      </c>
      <c r="B105" t="str">
        <f>+販売!Y50</f>
        <v/>
      </c>
      <c r="C105" t="str">
        <f>+販売!Z50</f>
        <v/>
      </c>
      <c r="E105" s="177" t="str">
        <f t="array" ref="E105">IFERROR(INDEX($A$1:$A$250,SMALL(IF($A$1:$A$250&lt;&gt;"",ROW($A$1:$A$250)),ROW())),"")</f>
        <v/>
      </c>
      <c r="F105" s="177" t="str">
        <f t="array" ref="F105">IFERROR(INDEX($B$1:$B$250,SMALL(IF($B$1:$B$250&lt;&gt;"",ROW($B$1:$B$250)),ROW())),"")</f>
        <v/>
      </c>
      <c r="G105" s="177" t="str">
        <f t="array" ref="G105">IFERROR(INDEX($C$1:$C$250,SMALL(IF($C$1:$C$250&lt;&gt;"",ROW($C$1:$C$250)),ROW())),"")</f>
        <v/>
      </c>
    </row>
    <row r="106" spans="1:7" x14ac:dyDescent="0.15">
      <c r="A106" t="str">
        <f>+販売!X51</f>
        <v/>
      </c>
      <c r="B106" t="str">
        <f>+販売!Y51</f>
        <v/>
      </c>
      <c r="C106" t="str">
        <f>+販売!Z51</f>
        <v/>
      </c>
      <c r="E106" s="177" t="str">
        <f t="array" ref="E106">IFERROR(INDEX($A$1:$A$250,SMALL(IF($A$1:$A$250&lt;&gt;"",ROW($A$1:$A$250)),ROW())),"")</f>
        <v/>
      </c>
      <c r="F106" s="177" t="str">
        <f t="array" ref="F106">IFERROR(INDEX($B$1:$B$250,SMALL(IF($B$1:$B$250&lt;&gt;"",ROW($B$1:$B$250)),ROW())),"")</f>
        <v/>
      </c>
      <c r="G106" s="177" t="str">
        <f t="array" ref="G106">IFERROR(INDEX($C$1:$C$250,SMALL(IF($C$1:$C$250&lt;&gt;"",ROW($C$1:$C$250)),ROW())),"")</f>
        <v/>
      </c>
    </row>
    <row r="107" spans="1:7" x14ac:dyDescent="0.15">
      <c r="A107" t="str">
        <f>+販売!X52</f>
        <v/>
      </c>
      <c r="B107" t="str">
        <f>+販売!Y52</f>
        <v/>
      </c>
      <c r="C107" t="str">
        <f>+販売!Z52</f>
        <v/>
      </c>
      <c r="E107" s="177" t="str">
        <f t="array" ref="E107">IFERROR(INDEX($A$1:$A$250,SMALL(IF($A$1:$A$250&lt;&gt;"",ROW($A$1:$A$250)),ROW())),"")</f>
        <v/>
      </c>
      <c r="F107" s="177" t="str">
        <f t="array" ref="F107">IFERROR(INDEX($B$1:$B$250,SMALL(IF($B$1:$B$250&lt;&gt;"",ROW($B$1:$B$250)),ROW())),"")</f>
        <v/>
      </c>
      <c r="G107" s="177" t="str">
        <f t="array" ref="G107">IFERROR(INDEX($C$1:$C$250,SMALL(IF($C$1:$C$250&lt;&gt;"",ROW($C$1:$C$250)),ROW())),"")</f>
        <v/>
      </c>
    </row>
    <row r="108" spans="1:7" x14ac:dyDescent="0.15">
      <c r="A108" t="str">
        <f>+販売!X53</f>
        <v/>
      </c>
      <c r="B108" t="str">
        <f>+販売!Y53</f>
        <v/>
      </c>
      <c r="C108" t="str">
        <f>+販売!Z53</f>
        <v/>
      </c>
      <c r="E108" s="177" t="str">
        <f t="array" ref="E108">IFERROR(INDEX($A$1:$A$250,SMALL(IF($A$1:$A$250&lt;&gt;"",ROW($A$1:$A$250)),ROW())),"")</f>
        <v/>
      </c>
      <c r="F108" s="177" t="str">
        <f t="array" ref="F108">IFERROR(INDEX($B$1:$B$250,SMALL(IF($B$1:$B$250&lt;&gt;"",ROW($B$1:$B$250)),ROW())),"")</f>
        <v/>
      </c>
      <c r="G108" s="177" t="str">
        <f t="array" ref="G108">IFERROR(INDEX($C$1:$C$250,SMALL(IF($C$1:$C$250&lt;&gt;"",ROW($C$1:$C$250)),ROW())),"")</f>
        <v/>
      </c>
    </row>
    <row r="109" spans="1:7" x14ac:dyDescent="0.15">
      <c r="A109" t="str">
        <f>+販売!X54</f>
        <v/>
      </c>
      <c r="B109" t="str">
        <f>+販売!Y54</f>
        <v/>
      </c>
      <c r="C109" t="str">
        <f>+販売!Z54</f>
        <v/>
      </c>
      <c r="E109" s="177" t="str">
        <f t="array" ref="E109">IFERROR(INDEX($A$1:$A$250,SMALL(IF($A$1:$A$250&lt;&gt;"",ROW($A$1:$A$250)),ROW())),"")</f>
        <v/>
      </c>
      <c r="F109" s="177" t="str">
        <f t="array" ref="F109">IFERROR(INDEX($B$1:$B$250,SMALL(IF($B$1:$B$250&lt;&gt;"",ROW($B$1:$B$250)),ROW())),"")</f>
        <v/>
      </c>
      <c r="G109" s="177" t="str">
        <f t="array" ref="G109">IFERROR(INDEX($C$1:$C$250,SMALL(IF($C$1:$C$250&lt;&gt;"",ROW($C$1:$C$250)),ROW())),"")</f>
        <v/>
      </c>
    </row>
    <row r="110" spans="1:7" x14ac:dyDescent="0.15">
      <c r="A110" t="str">
        <f>+販売!X55</f>
        <v/>
      </c>
      <c r="B110" t="str">
        <f>+販売!Y55</f>
        <v/>
      </c>
      <c r="C110" t="str">
        <f>+販売!Z55</f>
        <v/>
      </c>
      <c r="E110" s="177" t="str">
        <f t="array" ref="E110">IFERROR(INDEX($A$1:$A$250,SMALL(IF($A$1:$A$250&lt;&gt;"",ROW($A$1:$A$250)),ROW())),"")</f>
        <v/>
      </c>
      <c r="F110" s="177" t="str">
        <f t="array" ref="F110">IFERROR(INDEX($B$1:$B$250,SMALL(IF($B$1:$B$250&lt;&gt;"",ROW($B$1:$B$250)),ROW())),"")</f>
        <v/>
      </c>
      <c r="G110" s="177" t="str">
        <f t="array" ref="G110">IFERROR(INDEX($C$1:$C$250,SMALL(IF($C$1:$C$250&lt;&gt;"",ROW($C$1:$C$250)),ROW())),"")</f>
        <v/>
      </c>
    </row>
    <row r="111" spans="1:7" x14ac:dyDescent="0.15">
      <c r="A111" t="str">
        <f>+販売!X56</f>
        <v/>
      </c>
      <c r="B111" t="str">
        <f>+販売!Y56</f>
        <v/>
      </c>
      <c r="C111" t="str">
        <f>+販売!Z56</f>
        <v/>
      </c>
      <c r="E111" s="177" t="str">
        <f t="array" ref="E111">IFERROR(INDEX($A$1:$A$250,SMALL(IF($A$1:$A$250&lt;&gt;"",ROW($A$1:$A$250)),ROW())),"")</f>
        <v/>
      </c>
      <c r="F111" s="177" t="str">
        <f t="array" ref="F111">IFERROR(INDEX($B$1:$B$250,SMALL(IF($B$1:$B$250&lt;&gt;"",ROW($B$1:$B$250)),ROW())),"")</f>
        <v/>
      </c>
      <c r="G111" s="177" t="str">
        <f t="array" ref="G111">IFERROR(INDEX($C$1:$C$250,SMALL(IF($C$1:$C$250&lt;&gt;"",ROW($C$1:$C$250)),ROW())),"")</f>
        <v/>
      </c>
    </row>
    <row r="112" spans="1:7" x14ac:dyDescent="0.15">
      <c r="A112" t="str">
        <f>+販売!X57</f>
        <v/>
      </c>
      <c r="B112" t="str">
        <f>+販売!Y57</f>
        <v/>
      </c>
      <c r="C112" t="str">
        <f>+販売!Z57</f>
        <v/>
      </c>
      <c r="E112" s="177" t="str">
        <f t="array" ref="E112">IFERROR(INDEX($A$1:$A$250,SMALL(IF($A$1:$A$250&lt;&gt;"",ROW($A$1:$A$250)),ROW())),"")</f>
        <v/>
      </c>
      <c r="F112" s="177" t="str">
        <f t="array" ref="F112">IFERROR(INDEX($B$1:$B$250,SMALL(IF($B$1:$B$250&lt;&gt;"",ROW($B$1:$B$250)),ROW())),"")</f>
        <v/>
      </c>
      <c r="G112" s="177" t="str">
        <f t="array" ref="G112">IFERROR(INDEX($C$1:$C$250,SMALL(IF($C$1:$C$250&lt;&gt;"",ROW($C$1:$C$250)),ROW())),"")</f>
        <v/>
      </c>
    </row>
    <row r="113" spans="1:7" x14ac:dyDescent="0.15">
      <c r="A113" t="str">
        <f>+販売!X58</f>
        <v/>
      </c>
      <c r="B113" t="str">
        <f>+販売!Y58</f>
        <v/>
      </c>
      <c r="C113" t="str">
        <f>+販売!Z58</f>
        <v/>
      </c>
      <c r="E113" s="177" t="str">
        <f t="array" ref="E113">IFERROR(INDEX($A$1:$A$250,SMALL(IF($A$1:$A$250&lt;&gt;"",ROW($A$1:$A$250)),ROW())),"")</f>
        <v/>
      </c>
      <c r="F113" s="177" t="str">
        <f t="array" ref="F113">IFERROR(INDEX($B$1:$B$250,SMALL(IF($B$1:$B$250&lt;&gt;"",ROW($B$1:$B$250)),ROW())),"")</f>
        <v/>
      </c>
      <c r="G113" s="177" t="str">
        <f t="array" ref="G113">IFERROR(INDEX($C$1:$C$250,SMALL(IF($C$1:$C$250&lt;&gt;"",ROW($C$1:$C$250)),ROW())),"")</f>
        <v/>
      </c>
    </row>
    <row r="114" spans="1:7" x14ac:dyDescent="0.15">
      <c r="A114" t="str">
        <f>+販売!X59</f>
        <v/>
      </c>
      <c r="B114" t="str">
        <f>+販売!Y59</f>
        <v/>
      </c>
      <c r="C114" t="str">
        <f>+販売!Z59</f>
        <v/>
      </c>
      <c r="E114" s="177" t="str">
        <f t="array" ref="E114">IFERROR(INDEX($A$1:$A$250,SMALL(IF($A$1:$A$250&lt;&gt;"",ROW($A$1:$A$250)),ROW())),"")</f>
        <v/>
      </c>
      <c r="F114" s="177" t="str">
        <f t="array" ref="F114">IFERROR(INDEX($B$1:$B$250,SMALL(IF($B$1:$B$250&lt;&gt;"",ROW($B$1:$B$250)),ROW())),"")</f>
        <v/>
      </c>
      <c r="G114" s="177" t="str">
        <f t="array" ref="G114">IFERROR(INDEX($C$1:$C$250,SMALL(IF($C$1:$C$250&lt;&gt;"",ROW($C$1:$C$250)),ROW())),"")</f>
        <v/>
      </c>
    </row>
    <row r="115" spans="1:7" x14ac:dyDescent="0.15">
      <c r="A115" t="str">
        <f>+販売!X60</f>
        <v/>
      </c>
      <c r="B115" t="str">
        <f>+販売!Y60</f>
        <v/>
      </c>
      <c r="C115" t="str">
        <f>+販売!Z60</f>
        <v/>
      </c>
      <c r="E115" s="177" t="str">
        <f t="array" ref="E115">IFERROR(INDEX($A$1:$A$250,SMALL(IF($A$1:$A$250&lt;&gt;"",ROW($A$1:$A$250)),ROW())),"")</f>
        <v/>
      </c>
      <c r="F115" s="177" t="str">
        <f t="array" ref="F115">IFERROR(INDEX($B$1:$B$250,SMALL(IF($B$1:$B$250&lt;&gt;"",ROW($B$1:$B$250)),ROW())),"")</f>
        <v/>
      </c>
      <c r="G115" s="177" t="str">
        <f t="array" ref="G115">IFERROR(INDEX($C$1:$C$250,SMALL(IF($C$1:$C$250&lt;&gt;"",ROW($C$1:$C$250)),ROW())),"")</f>
        <v/>
      </c>
    </row>
    <row r="116" spans="1:7" x14ac:dyDescent="0.15">
      <c r="A116" t="str">
        <f>+販売!X61</f>
        <v/>
      </c>
      <c r="B116" t="str">
        <f>+販売!Y61</f>
        <v/>
      </c>
      <c r="C116" t="str">
        <f>+販売!Z61</f>
        <v/>
      </c>
      <c r="E116" s="177" t="str">
        <f t="array" ref="E116">IFERROR(INDEX($A$1:$A$250,SMALL(IF($A$1:$A$250&lt;&gt;"",ROW($A$1:$A$250)),ROW())),"")</f>
        <v/>
      </c>
      <c r="F116" s="177" t="str">
        <f t="array" ref="F116">IFERROR(INDEX($B$1:$B$250,SMALL(IF($B$1:$B$250&lt;&gt;"",ROW($B$1:$B$250)),ROW())),"")</f>
        <v/>
      </c>
      <c r="G116" s="177" t="str">
        <f t="array" ref="G116">IFERROR(INDEX($C$1:$C$250,SMALL(IF($C$1:$C$250&lt;&gt;"",ROW($C$1:$C$250)),ROW())),"")</f>
        <v/>
      </c>
    </row>
    <row r="117" spans="1:7" x14ac:dyDescent="0.15">
      <c r="A117" t="str">
        <f>+販売!X62</f>
        <v/>
      </c>
      <c r="B117" t="str">
        <f>+販売!Y62</f>
        <v/>
      </c>
      <c r="C117" t="str">
        <f>+販売!Z62</f>
        <v/>
      </c>
      <c r="E117" s="177" t="str">
        <f t="array" ref="E117">IFERROR(INDEX($A$1:$A$250,SMALL(IF($A$1:$A$250&lt;&gt;"",ROW($A$1:$A$250)),ROW())),"")</f>
        <v/>
      </c>
      <c r="F117" s="177" t="str">
        <f t="array" ref="F117">IFERROR(INDEX($B$1:$B$250,SMALL(IF($B$1:$B$250&lt;&gt;"",ROW($B$1:$B$250)),ROW())),"")</f>
        <v/>
      </c>
      <c r="G117" s="177" t="str">
        <f t="array" ref="G117">IFERROR(INDEX($C$1:$C$250,SMALL(IF($C$1:$C$250&lt;&gt;"",ROW($C$1:$C$250)),ROW())),"")</f>
        <v/>
      </c>
    </row>
    <row r="118" spans="1:7" x14ac:dyDescent="0.15">
      <c r="A118" t="str">
        <f>+販売!X63</f>
        <v/>
      </c>
      <c r="B118" t="str">
        <f>+販売!Y63</f>
        <v/>
      </c>
      <c r="C118" t="str">
        <f>+販売!Z63</f>
        <v/>
      </c>
      <c r="E118" s="177" t="str">
        <f t="array" ref="E118">IFERROR(INDEX($A$1:$A$250,SMALL(IF($A$1:$A$250&lt;&gt;"",ROW($A$1:$A$250)),ROW())),"")</f>
        <v/>
      </c>
      <c r="F118" s="177" t="str">
        <f t="array" ref="F118">IFERROR(INDEX($B$1:$B$250,SMALL(IF($B$1:$B$250&lt;&gt;"",ROW($B$1:$B$250)),ROW())),"")</f>
        <v/>
      </c>
      <c r="G118" s="177" t="str">
        <f t="array" ref="G118">IFERROR(INDEX($C$1:$C$250,SMALL(IF($C$1:$C$250&lt;&gt;"",ROW($C$1:$C$250)),ROW())),"")</f>
        <v/>
      </c>
    </row>
    <row r="119" spans="1:7" x14ac:dyDescent="0.15">
      <c r="A119" t="str">
        <f>+販売!X64</f>
        <v/>
      </c>
      <c r="B119" t="str">
        <f>+販売!Y64</f>
        <v/>
      </c>
      <c r="C119" t="str">
        <f>+販売!Z64</f>
        <v/>
      </c>
      <c r="E119" s="177" t="str">
        <f t="array" ref="E119">IFERROR(INDEX($A$1:$A$250,SMALL(IF($A$1:$A$250&lt;&gt;"",ROW($A$1:$A$250)),ROW())),"")</f>
        <v/>
      </c>
      <c r="F119" s="177" t="str">
        <f t="array" ref="F119">IFERROR(INDEX($B$1:$B$250,SMALL(IF($B$1:$B$250&lt;&gt;"",ROW($B$1:$B$250)),ROW())),"")</f>
        <v/>
      </c>
      <c r="G119" s="177" t="str">
        <f t="array" ref="G119">IFERROR(INDEX($C$1:$C$250,SMALL(IF($C$1:$C$250&lt;&gt;"",ROW($C$1:$C$250)),ROW())),"")</f>
        <v/>
      </c>
    </row>
    <row r="120" spans="1:7" x14ac:dyDescent="0.15">
      <c r="A120" t="str">
        <f>+販売!X65</f>
        <v/>
      </c>
      <c r="B120" t="str">
        <f>+販売!Y65</f>
        <v/>
      </c>
      <c r="C120" t="str">
        <f>+販売!Z65</f>
        <v/>
      </c>
      <c r="E120" s="177" t="str">
        <f t="array" ref="E120">IFERROR(INDEX($A$1:$A$250,SMALL(IF($A$1:$A$250&lt;&gt;"",ROW($A$1:$A$250)),ROW())),"")</f>
        <v/>
      </c>
      <c r="F120" s="177" t="str">
        <f t="array" ref="F120">IFERROR(INDEX($B$1:$B$250,SMALL(IF($B$1:$B$250&lt;&gt;"",ROW($B$1:$B$250)),ROW())),"")</f>
        <v/>
      </c>
      <c r="G120" s="177" t="str">
        <f t="array" ref="G120">IFERROR(INDEX($C$1:$C$250,SMALL(IF($C$1:$C$250&lt;&gt;"",ROW($C$1:$C$250)),ROW())),"")</f>
        <v/>
      </c>
    </row>
    <row r="121" spans="1:7" x14ac:dyDescent="0.15">
      <c r="A121" t="str">
        <f>+販売!X66</f>
        <v/>
      </c>
      <c r="B121" t="str">
        <f>+販売!Y66</f>
        <v/>
      </c>
      <c r="C121" t="str">
        <f>+販売!Z66</f>
        <v/>
      </c>
      <c r="E121" s="177" t="str">
        <f t="array" ref="E121">IFERROR(INDEX($A$1:$A$250,SMALL(IF($A$1:$A$250&lt;&gt;"",ROW($A$1:$A$250)),ROW())),"")</f>
        <v/>
      </c>
      <c r="F121" s="177" t="str">
        <f t="array" ref="F121">IFERROR(INDEX($B$1:$B$250,SMALL(IF($B$1:$B$250&lt;&gt;"",ROW($B$1:$B$250)),ROW())),"")</f>
        <v/>
      </c>
      <c r="G121" s="177" t="str">
        <f t="array" ref="G121">IFERROR(INDEX($C$1:$C$250,SMALL(IF($C$1:$C$250&lt;&gt;"",ROW($C$1:$C$250)),ROW())),"")</f>
        <v/>
      </c>
    </row>
    <row r="122" spans="1:7" x14ac:dyDescent="0.15">
      <c r="A122" t="str">
        <f>+販売!X67</f>
        <v/>
      </c>
      <c r="B122" t="str">
        <f>+販売!Y67</f>
        <v/>
      </c>
      <c r="C122" t="str">
        <f>+販売!Z67</f>
        <v/>
      </c>
      <c r="E122" s="177" t="str">
        <f t="array" ref="E122">IFERROR(INDEX($A$1:$A$250,SMALL(IF($A$1:$A$250&lt;&gt;"",ROW($A$1:$A$250)),ROW())),"")</f>
        <v/>
      </c>
      <c r="F122" s="177" t="str">
        <f t="array" ref="F122">IFERROR(INDEX($B$1:$B$250,SMALL(IF($B$1:$B$250&lt;&gt;"",ROW($B$1:$B$250)),ROW())),"")</f>
        <v/>
      </c>
      <c r="G122" s="177" t="str">
        <f t="array" ref="G122">IFERROR(INDEX($C$1:$C$250,SMALL(IF($C$1:$C$250&lt;&gt;"",ROW($C$1:$C$250)),ROW())),"")</f>
        <v/>
      </c>
    </row>
    <row r="123" spans="1:7" x14ac:dyDescent="0.15">
      <c r="A123" t="str">
        <f>+販売!X68</f>
        <v/>
      </c>
      <c r="B123" t="str">
        <f>+販売!Y68</f>
        <v/>
      </c>
      <c r="C123" t="str">
        <f>+販売!Z68</f>
        <v/>
      </c>
      <c r="E123" s="177" t="str">
        <f t="array" ref="E123">IFERROR(INDEX($A$1:$A$250,SMALL(IF($A$1:$A$250&lt;&gt;"",ROW($A$1:$A$250)),ROW())),"")</f>
        <v/>
      </c>
      <c r="F123" s="177" t="str">
        <f t="array" ref="F123">IFERROR(INDEX($B$1:$B$250,SMALL(IF($B$1:$B$250&lt;&gt;"",ROW($B$1:$B$250)),ROW())),"")</f>
        <v/>
      </c>
      <c r="G123" s="177" t="str">
        <f t="array" ref="G123">IFERROR(INDEX($C$1:$C$250,SMALL(IF($C$1:$C$250&lt;&gt;"",ROW($C$1:$C$250)),ROW())),"")</f>
        <v/>
      </c>
    </row>
    <row r="124" spans="1:7" x14ac:dyDescent="0.15">
      <c r="A124" t="str">
        <f>+販売!X69</f>
        <v/>
      </c>
      <c r="B124" t="str">
        <f>+販売!Y69</f>
        <v/>
      </c>
      <c r="C124" t="str">
        <f>+販売!Z69</f>
        <v/>
      </c>
      <c r="E124" s="177" t="str">
        <f t="array" ref="E124">IFERROR(INDEX($A$1:$A$250,SMALL(IF($A$1:$A$250&lt;&gt;"",ROW($A$1:$A$250)),ROW())),"")</f>
        <v/>
      </c>
      <c r="F124" s="177" t="str">
        <f t="array" ref="F124">IFERROR(INDEX($B$1:$B$250,SMALL(IF($B$1:$B$250&lt;&gt;"",ROW($B$1:$B$250)),ROW())),"")</f>
        <v/>
      </c>
      <c r="G124" s="177" t="str">
        <f t="array" ref="G124">IFERROR(INDEX($C$1:$C$250,SMALL(IF($C$1:$C$250&lt;&gt;"",ROW($C$1:$C$250)),ROW())),"")</f>
        <v/>
      </c>
    </row>
    <row r="125" spans="1:7" x14ac:dyDescent="0.15">
      <c r="A125" t="str">
        <f>+販売!X70</f>
        <v/>
      </c>
      <c r="B125" t="str">
        <f>+販売!Y70</f>
        <v/>
      </c>
      <c r="C125" t="str">
        <f>+販売!Z70</f>
        <v/>
      </c>
      <c r="E125" s="177" t="str">
        <f t="array" ref="E125">IFERROR(INDEX($A$1:$A$250,SMALL(IF($A$1:$A$250&lt;&gt;"",ROW($A$1:$A$250)),ROW())),"")</f>
        <v/>
      </c>
      <c r="F125" s="177" t="str">
        <f t="array" ref="F125">IFERROR(INDEX($B$1:$B$250,SMALL(IF($B$1:$B$250&lt;&gt;"",ROW($B$1:$B$250)),ROW())),"")</f>
        <v/>
      </c>
      <c r="G125" s="177" t="str">
        <f t="array" ref="G125">IFERROR(INDEX($C$1:$C$250,SMALL(IF($C$1:$C$250&lt;&gt;"",ROW($C$1:$C$250)),ROW())),"")</f>
        <v/>
      </c>
    </row>
    <row r="126" spans="1:7" x14ac:dyDescent="0.15">
      <c r="A126" t="str">
        <f>+販売!X71</f>
        <v/>
      </c>
      <c r="B126" t="str">
        <f>+販売!Y71</f>
        <v/>
      </c>
      <c r="C126" t="str">
        <f>+販売!Z71</f>
        <v/>
      </c>
      <c r="E126" s="177" t="str">
        <f t="array" ref="E126">IFERROR(INDEX($A$1:$A$250,SMALL(IF($A$1:$A$250&lt;&gt;"",ROW($A$1:$A$250)),ROW())),"")</f>
        <v/>
      </c>
      <c r="F126" s="177" t="str">
        <f t="array" ref="F126">IFERROR(INDEX($B$1:$B$250,SMALL(IF($B$1:$B$250&lt;&gt;"",ROW($B$1:$B$250)),ROW())),"")</f>
        <v/>
      </c>
      <c r="G126" s="177" t="str">
        <f t="array" ref="G126">IFERROR(INDEX($C$1:$C$250,SMALL(IF($C$1:$C$250&lt;&gt;"",ROW($C$1:$C$250)),ROW())),"")</f>
        <v/>
      </c>
    </row>
    <row r="127" spans="1:7" x14ac:dyDescent="0.15">
      <c r="A127" t="str">
        <f>+販売!X72</f>
        <v/>
      </c>
      <c r="B127" t="str">
        <f>+販売!Y72</f>
        <v/>
      </c>
      <c r="C127" t="str">
        <f>+販売!Z72</f>
        <v/>
      </c>
      <c r="E127" s="177" t="str">
        <f t="array" ref="E127">IFERROR(INDEX($A$1:$A$250,SMALL(IF($A$1:$A$250&lt;&gt;"",ROW($A$1:$A$250)),ROW())),"")</f>
        <v/>
      </c>
      <c r="F127" s="177" t="str">
        <f t="array" ref="F127">IFERROR(INDEX($B$1:$B$250,SMALL(IF($B$1:$B$250&lt;&gt;"",ROW($B$1:$B$250)),ROW())),"")</f>
        <v/>
      </c>
      <c r="G127" s="177" t="str">
        <f t="array" ref="G127">IFERROR(INDEX($C$1:$C$250,SMALL(IF($C$1:$C$250&lt;&gt;"",ROW($C$1:$C$250)),ROW())),"")</f>
        <v/>
      </c>
    </row>
    <row r="128" spans="1:7" x14ac:dyDescent="0.15">
      <c r="A128" t="str">
        <f>+販売!X73</f>
        <v/>
      </c>
      <c r="B128" t="str">
        <f>+販売!Y73</f>
        <v/>
      </c>
      <c r="C128" t="str">
        <f>+販売!Z73</f>
        <v/>
      </c>
      <c r="E128" s="177" t="str">
        <f t="array" ref="E128">IFERROR(INDEX($A$1:$A$250,SMALL(IF($A$1:$A$250&lt;&gt;"",ROW($A$1:$A$250)),ROW())),"")</f>
        <v/>
      </c>
      <c r="F128" s="177" t="str">
        <f t="array" ref="F128">IFERROR(INDEX($B$1:$B$250,SMALL(IF($B$1:$B$250&lt;&gt;"",ROW($B$1:$B$250)),ROW())),"")</f>
        <v/>
      </c>
      <c r="G128" s="177" t="str">
        <f t="array" ref="G128">IFERROR(INDEX($C$1:$C$250,SMALL(IF($C$1:$C$250&lt;&gt;"",ROW($C$1:$C$250)),ROW())),"")</f>
        <v/>
      </c>
    </row>
    <row r="129" spans="1:7" x14ac:dyDescent="0.15">
      <c r="A129" t="str">
        <f>+販売!X74</f>
        <v/>
      </c>
      <c r="B129" t="str">
        <f>+販売!Y74</f>
        <v/>
      </c>
      <c r="C129" t="str">
        <f>+販売!Z74</f>
        <v/>
      </c>
      <c r="E129" s="177" t="str">
        <f t="array" ref="E129">IFERROR(INDEX($A$1:$A$250,SMALL(IF($A$1:$A$250&lt;&gt;"",ROW($A$1:$A$250)),ROW())),"")</f>
        <v/>
      </c>
      <c r="F129" s="177" t="str">
        <f t="array" ref="F129">IFERROR(INDEX($B$1:$B$250,SMALL(IF($B$1:$B$250&lt;&gt;"",ROW($B$1:$B$250)),ROW())),"")</f>
        <v/>
      </c>
      <c r="G129" s="177" t="str">
        <f t="array" ref="G129">IFERROR(INDEX($C$1:$C$250,SMALL(IF($C$1:$C$250&lt;&gt;"",ROW($C$1:$C$250)),ROW())),"")</f>
        <v/>
      </c>
    </row>
    <row r="130" spans="1:7" x14ac:dyDescent="0.15">
      <c r="A130" t="str">
        <f>+販売!X75</f>
        <v/>
      </c>
      <c r="B130" t="str">
        <f>+販売!Y75</f>
        <v/>
      </c>
      <c r="C130" t="str">
        <f>+販売!Z75</f>
        <v/>
      </c>
      <c r="E130" s="177" t="str">
        <f t="array" ref="E130">IFERROR(INDEX($A$1:$A$250,SMALL(IF($A$1:$A$250&lt;&gt;"",ROW($A$1:$A$250)),ROW())),"")</f>
        <v/>
      </c>
      <c r="F130" s="177" t="str">
        <f t="array" ref="F130">IFERROR(INDEX($B$1:$B$250,SMALL(IF($B$1:$B$250&lt;&gt;"",ROW($B$1:$B$250)),ROW())),"")</f>
        <v/>
      </c>
      <c r="G130" s="177" t="str">
        <f t="array" ref="G130">IFERROR(INDEX($C$1:$C$250,SMALL(IF($C$1:$C$250&lt;&gt;"",ROW($C$1:$C$250)),ROW())),"")</f>
        <v/>
      </c>
    </row>
    <row r="131" spans="1:7" x14ac:dyDescent="0.15">
      <c r="A131" t="str">
        <f>+販売!X76</f>
        <v/>
      </c>
      <c r="B131" t="str">
        <f>+販売!Y76</f>
        <v/>
      </c>
      <c r="C131" t="str">
        <f>+販売!Z76</f>
        <v/>
      </c>
      <c r="E131" s="177" t="str">
        <f t="array" ref="E131">IFERROR(INDEX($A$1:$A$250,SMALL(IF($A$1:$A$250&lt;&gt;"",ROW($A$1:$A$250)),ROW())),"")</f>
        <v/>
      </c>
      <c r="F131" s="177" t="str">
        <f t="array" ref="F131">IFERROR(INDEX($B$1:$B$250,SMALL(IF($B$1:$B$250&lt;&gt;"",ROW($B$1:$B$250)),ROW())),"")</f>
        <v/>
      </c>
      <c r="G131" s="177" t="str">
        <f t="array" ref="G131">IFERROR(INDEX($C$1:$C$250,SMALL(IF($C$1:$C$250&lt;&gt;"",ROW($C$1:$C$250)),ROW())),"")</f>
        <v/>
      </c>
    </row>
    <row r="132" spans="1:7" x14ac:dyDescent="0.15">
      <c r="A132" t="str">
        <f>+販売!X77</f>
        <v/>
      </c>
      <c r="B132" t="str">
        <f>+販売!Y77</f>
        <v/>
      </c>
      <c r="C132" t="str">
        <f>+販売!Z77</f>
        <v/>
      </c>
      <c r="E132" s="177" t="str">
        <f t="array" ref="E132">IFERROR(INDEX($A$1:$A$250,SMALL(IF($A$1:$A$250&lt;&gt;"",ROW($A$1:$A$250)),ROW())),"")</f>
        <v/>
      </c>
      <c r="F132" s="177" t="str">
        <f t="array" ref="F132">IFERROR(INDEX($B$1:$B$250,SMALL(IF($B$1:$B$250&lt;&gt;"",ROW($B$1:$B$250)),ROW())),"")</f>
        <v/>
      </c>
      <c r="G132" s="177" t="str">
        <f t="array" ref="G132">IFERROR(INDEX($C$1:$C$250,SMALL(IF($C$1:$C$250&lt;&gt;"",ROW($C$1:$C$250)),ROW())),"")</f>
        <v/>
      </c>
    </row>
    <row r="133" spans="1:7" x14ac:dyDescent="0.15">
      <c r="A133" t="str">
        <f>+販売!X78</f>
        <v/>
      </c>
      <c r="B133" t="str">
        <f>+販売!Y78</f>
        <v/>
      </c>
      <c r="C133" t="str">
        <f>+販売!Z78</f>
        <v/>
      </c>
      <c r="E133" s="177" t="str">
        <f t="array" ref="E133">IFERROR(INDEX($A$1:$A$250,SMALL(IF($A$1:$A$250&lt;&gt;"",ROW($A$1:$A$250)),ROW())),"")</f>
        <v/>
      </c>
      <c r="F133" s="177" t="str">
        <f t="array" ref="F133">IFERROR(INDEX($B$1:$B$250,SMALL(IF($B$1:$B$250&lt;&gt;"",ROW($B$1:$B$250)),ROW())),"")</f>
        <v/>
      </c>
      <c r="G133" s="177" t="str">
        <f t="array" ref="G133">IFERROR(INDEX($C$1:$C$250,SMALL(IF($C$1:$C$250&lt;&gt;"",ROW($C$1:$C$250)),ROW())),"")</f>
        <v/>
      </c>
    </row>
    <row r="134" spans="1:7" x14ac:dyDescent="0.15">
      <c r="A134" t="str">
        <f>+販売!X79</f>
        <v/>
      </c>
      <c r="B134" t="str">
        <f>+販売!Y79</f>
        <v/>
      </c>
      <c r="C134" t="str">
        <f>+販売!Z79</f>
        <v/>
      </c>
      <c r="E134" s="177" t="str">
        <f t="array" ref="E134">IFERROR(INDEX($A$1:$A$250,SMALL(IF($A$1:$A$250&lt;&gt;"",ROW($A$1:$A$250)),ROW())),"")</f>
        <v/>
      </c>
      <c r="F134" s="177" t="str">
        <f t="array" ref="F134">IFERROR(INDEX($B$1:$B$250,SMALL(IF($B$1:$B$250&lt;&gt;"",ROW($B$1:$B$250)),ROW())),"")</f>
        <v/>
      </c>
      <c r="G134" s="177" t="str">
        <f t="array" ref="G134">IFERROR(INDEX($C$1:$C$250,SMALL(IF($C$1:$C$250&lt;&gt;"",ROW($C$1:$C$250)),ROW())),"")</f>
        <v/>
      </c>
    </row>
    <row r="135" spans="1:7" x14ac:dyDescent="0.15">
      <c r="A135" t="str">
        <f>+買受!X11</f>
        <v/>
      </c>
      <c r="B135" t="str">
        <f>+買受!Y11</f>
        <v/>
      </c>
      <c r="C135" t="str">
        <f>+買受!Z11</f>
        <v/>
      </c>
      <c r="E135" s="177" t="str">
        <f t="array" ref="E135">IFERROR(INDEX($A$1:$A$250,SMALL(IF($A$1:$A$250&lt;&gt;"",ROW($A$1:$A$250)),ROW())),"")</f>
        <v/>
      </c>
      <c r="F135" s="177" t="str">
        <f t="array" ref="F135">IFERROR(INDEX($B$1:$B$250,SMALL(IF($B$1:$B$250&lt;&gt;"",ROW($B$1:$B$250)),ROW())),"")</f>
        <v/>
      </c>
      <c r="G135" s="177" t="str">
        <f t="array" ref="G135">IFERROR(INDEX($C$1:$C$250,SMALL(IF($C$1:$C$250&lt;&gt;"",ROW($C$1:$C$250)),ROW())),"")</f>
        <v/>
      </c>
    </row>
    <row r="136" spans="1:7" x14ac:dyDescent="0.15">
      <c r="A136" t="str">
        <f>+買受!X12</f>
        <v/>
      </c>
      <c r="B136" t="str">
        <f>+買受!Y12</f>
        <v/>
      </c>
      <c r="C136" t="str">
        <f>+買受!Z12</f>
        <v/>
      </c>
      <c r="E136" s="177" t="str">
        <f t="array" ref="E136">IFERROR(INDEX($A$1:$A$250,SMALL(IF($A$1:$A$250&lt;&gt;"",ROW($A$1:$A$250)),ROW())),"")</f>
        <v/>
      </c>
      <c r="F136" s="177" t="str">
        <f t="array" ref="F136">IFERROR(INDEX($B$1:$B$250,SMALL(IF($B$1:$B$250&lt;&gt;"",ROW($B$1:$B$250)),ROW())),"")</f>
        <v/>
      </c>
      <c r="G136" s="177" t="str">
        <f t="array" ref="G136">IFERROR(INDEX($C$1:$C$250,SMALL(IF($C$1:$C$250&lt;&gt;"",ROW($C$1:$C$250)),ROW())),"")</f>
        <v/>
      </c>
    </row>
    <row r="137" spans="1:7" x14ac:dyDescent="0.15">
      <c r="A137" t="str">
        <f>+買受!X13</f>
        <v/>
      </c>
      <c r="B137" t="str">
        <f>+買受!Y13</f>
        <v/>
      </c>
      <c r="C137" t="str">
        <f>+買受!Z13</f>
        <v/>
      </c>
      <c r="E137" s="177" t="str">
        <f t="array" ref="E137">IFERROR(INDEX($A$1:$A$250,SMALL(IF($A$1:$A$250&lt;&gt;"",ROW($A$1:$A$250)),ROW())),"")</f>
        <v/>
      </c>
      <c r="F137" s="177" t="str">
        <f t="array" ref="F137">IFERROR(INDEX($B$1:$B$250,SMALL(IF($B$1:$B$250&lt;&gt;"",ROW($B$1:$B$250)),ROW())),"")</f>
        <v/>
      </c>
      <c r="G137" s="177" t="str">
        <f t="array" ref="G137">IFERROR(INDEX($C$1:$C$250,SMALL(IF($C$1:$C$250&lt;&gt;"",ROW($C$1:$C$250)),ROW())),"")</f>
        <v/>
      </c>
    </row>
    <row r="138" spans="1:7" x14ac:dyDescent="0.15">
      <c r="A138" t="str">
        <f>+買受!X14</f>
        <v/>
      </c>
      <c r="B138" t="str">
        <f>+買受!Y14</f>
        <v/>
      </c>
      <c r="C138" t="str">
        <f>+買受!Z14</f>
        <v/>
      </c>
      <c r="E138" s="177" t="str">
        <f t="array" ref="E138">IFERROR(INDEX($A$1:$A$250,SMALL(IF($A$1:$A$250&lt;&gt;"",ROW($A$1:$A$250)),ROW())),"")</f>
        <v/>
      </c>
      <c r="F138" s="177" t="str">
        <f t="array" ref="F138">IFERROR(INDEX($B$1:$B$250,SMALL(IF($B$1:$B$250&lt;&gt;"",ROW($B$1:$B$250)),ROW())),"")</f>
        <v/>
      </c>
      <c r="G138" s="177" t="str">
        <f t="array" ref="G138">IFERROR(INDEX($C$1:$C$250,SMALL(IF($C$1:$C$250&lt;&gt;"",ROW($C$1:$C$250)),ROW())),"")</f>
        <v/>
      </c>
    </row>
    <row r="139" spans="1:7" x14ac:dyDescent="0.15">
      <c r="A139" t="str">
        <f>+買受!X15</f>
        <v/>
      </c>
      <c r="B139" t="str">
        <f>+買受!Y15</f>
        <v/>
      </c>
      <c r="C139" t="str">
        <f>+買受!Z15</f>
        <v/>
      </c>
      <c r="E139" s="177" t="str">
        <f t="array" ref="E139">IFERROR(INDEX($A$1:$A$250,SMALL(IF($A$1:$A$250&lt;&gt;"",ROW($A$1:$A$250)),ROW())),"")</f>
        <v/>
      </c>
      <c r="F139" s="177" t="str">
        <f t="array" ref="F139">IFERROR(INDEX($B$1:$B$250,SMALL(IF($B$1:$B$250&lt;&gt;"",ROW($B$1:$B$250)),ROW())),"")</f>
        <v/>
      </c>
      <c r="G139" s="177" t="str">
        <f t="array" ref="G139">IFERROR(INDEX($C$1:$C$250,SMALL(IF($C$1:$C$250&lt;&gt;"",ROW($C$1:$C$250)),ROW())),"")</f>
        <v/>
      </c>
    </row>
    <row r="140" spans="1:7" x14ac:dyDescent="0.15">
      <c r="A140" t="str">
        <f>+買受!X16</f>
        <v/>
      </c>
      <c r="B140" t="str">
        <f>+買受!Y16</f>
        <v/>
      </c>
      <c r="C140" t="str">
        <f>+買受!Z16</f>
        <v/>
      </c>
      <c r="E140" s="177" t="str">
        <f t="array" ref="E140">IFERROR(INDEX($A$1:$A$250,SMALL(IF($A$1:$A$250&lt;&gt;"",ROW($A$1:$A$250)),ROW())),"")</f>
        <v/>
      </c>
      <c r="F140" s="177" t="str">
        <f t="array" ref="F140">IFERROR(INDEX($B$1:$B$250,SMALL(IF($B$1:$B$250&lt;&gt;"",ROW($B$1:$B$250)),ROW())),"")</f>
        <v/>
      </c>
      <c r="G140" s="177" t="str">
        <f t="array" ref="G140">IFERROR(INDEX($C$1:$C$250,SMALL(IF($C$1:$C$250&lt;&gt;"",ROW($C$1:$C$250)),ROW())),"")</f>
        <v/>
      </c>
    </row>
    <row r="141" spans="1:7" x14ac:dyDescent="0.15">
      <c r="A141" t="str">
        <f>+買受!X17</f>
        <v/>
      </c>
      <c r="B141" t="str">
        <f>+買受!Y17</f>
        <v/>
      </c>
      <c r="C141" t="str">
        <f>+買受!Z17</f>
        <v/>
      </c>
      <c r="E141" s="177" t="str">
        <f t="array" ref="E141">IFERROR(INDEX($A$1:$A$250,SMALL(IF($A$1:$A$250&lt;&gt;"",ROW($A$1:$A$250)),ROW())),"")</f>
        <v/>
      </c>
      <c r="F141" s="177" t="str">
        <f t="array" ref="F141">IFERROR(INDEX($B$1:$B$250,SMALL(IF($B$1:$B$250&lt;&gt;"",ROW($B$1:$B$250)),ROW())),"")</f>
        <v/>
      </c>
      <c r="G141" s="177" t="str">
        <f t="array" ref="G141">IFERROR(INDEX($C$1:$C$250,SMALL(IF($C$1:$C$250&lt;&gt;"",ROW($C$1:$C$250)),ROW())),"")</f>
        <v/>
      </c>
    </row>
    <row r="142" spans="1:7" x14ac:dyDescent="0.15">
      <c r="A142" t="str">
        <f>+役務!X14</f>
        <v/>
      </c>
      <c r="B142" t="str">
        <f>+役務!Y14</f>
        <v/>
      </c>
      <c r="C142" t="str">
        <f>+役務!Z14</f>
        <v/>
      </c>
      <c r="E142" s="177" t="str">
        <f t="array" ref="E142">IFERROR(INDEX($A$1:$A$250,SMALL(IF($A$1:$A$250&lt;&gt;"",ROW($A$1:$A$250)),ROW())),"")</f>
        <v/>
      </c>
      <c r="F142" s="177" t="str">
        <f t="array" ref="F142">IFERROR(INDEX($B$1:$B$250,SMALL(IF($B$1:$B$250&lt;&gt;"",ROW($B$1:$B$250)),ROW())),"")</f>
        <v/>
      </c>
      <c r="G142" s="177" t="str">
        <f t="array" ref="G142">IFERROR(INDEX($C$1:$C$250,SMALL(IF($C$1:$C$250&lt;&gt;"",ROW($C$1:$C$250)),ROW())),"")</f>
        <v/>
      </c>
    </row>
    <row r="143" spans="1:7" x14ac:dyDescent="0.15">
      <c r="A143" t="str">
        <f>+役務!X15</f>
        <v/>
      </c>
      <c r="B143" t="str">
        <f>+役務!Y15</f>
        <v/>
      </c>
      <c r="C143" t="str">
        <f>+役務!Z15</f>
        <v/>
      </c>
      <c r="E143" s="177" t="str">
        <f t="array" ref="E143">IFERROR(INDEX($A$1:$A$250,SMALL(IF($A$1:$A$250&lt;&gt;"",ROW($A$1:$A$250)),ROW())),"")</f>
        <v/>
      </c>
      <c r="F143" s="177" t="str">
        <f t="array" ref="F143">IFERROR(INDEX($B$1:$B$250,SMALL(IF($B$1:$B$250&lt;&gt;"",ROW($B$1:$B$250)),ROW())),"")</f>
        <v/>
      </c>
      <c r="G143" s="177" t="str">
        <f t="array" ref="G143">IFERROR(INDEX($C$1:$C$250,SMALL(IF($C$1:$C$250&lt;&gt;"",ROW($C$1:$C$250)),ROW())),"")</f>
        <v/>
      </c>
    </row>
    <row r="144" spans="1:7" x14ac:dyDescent="0.15">
      <c r="A144" t="str">
        <f>+役務!X16</f>
        <v/>
      </c>
      <c r="B144" t="str">
        <f>+役務!Y16</f>
        <v/>
      </c>
      <c r="C144" t="str">
        <f>+役務!Z16</f>
        <v/>
      </c>
      <c r="E144" s="177" t="str">
        <f t="array" ref="E144">IFERROR(INDEX($A$1:$A$250,SMALL(IF($A$1:$A$250&lt;&gt;"",ROW($A$1:$A$250)),ROW())),"")</f>
        <v/>
      </c>
      <c r="F144" s="177" t="str">
        <f t="array" ref="F144">IFERROR(INDEX($B$1:$B$250,SMALL(IF($B$1:$B$250&lt;&gt;"",ROW($B$1:$B$250)),ROW())),"")</f>
        <v/>
      </c>
      <c r="G144" s="177" t="str">
        <f t="array" ref="G144">IFERROR(INDEX($C$1:$C$250,SMALL(IF($C$1:$C$250&lt;&gt;"",ROW($C$1:$C$250)),ROW())),"")</f>
        <v/>
      </c>
    </row>
    <row r="145" spans="1:7" x14ac:dyDescent="0.15">
      <c r="A145" t="str">
        <f>+役務!X17</f>
        <v/>
      </c>
      <c r="B145" t="str">
        <f>+役務!Y17</f>
        <v/>
      </c>
      <c r="C145" t="str">
        <f>+役務!Z17</f>
        <v/>
      </c>
      <c r="E145" s="177" t="str">
        <f t="array" ref="E145">IFERROR(INDEX($A$1:$A$250,SMALL(IF($A$1:$A$250&lt;&gt;"",ROW($A$1:$A$250)),ROW())),"")</f>
        <v/>
      </c>
      <c r="F145" s="177" t="str">
        <f t="array" ref="F145">IFERROR(INDEX($B$1:$B$250,SMALL(IF($B$1:$B$250&lt;&gt;"",ROW($B$1:$B$250)),ROW())),"")</f>
        <v/>
      </c>
      <c r="G145" s="177" t="str">
        <f t="array" ref="G145">IFERROR(INDEX($C$1:$C$250,SMALL(IF($C$1:$C$250&lt;&gt;"",ROW($C$1:$C$250)),ROW())),"")</f>
        <v/>
      </c>
    </row>
    <row r="146" spans="1:7" x14ac:dyDescent="0.15">
      <c r="A146" t="str">
        <f>+役務!X18</f>
        <v/>
      </c>
      <c r="B146" t="str">
        <f>+役務!Y18</f>
        <v/>
      </c>
      <c r="C146" t="str">
        <f>+役務!Z18</f>
        <v/>
      </c>
      <c r="E146" s="177" t="str">
        <f t="array" ref="E146">IFERROR(INDEX($A$1:$A$250,SMALL(IF($A$1:$A$250&lt;&gt;"",ROW($A$1:$A$250)),ROW())),"")</f>
        <v/>
      </c>
      <c r="F146" s="177" t="str">
        <f t="array" ref="F146">IFERROR(INDEX($B$1:$B$250,SMALL(IF($B$1:$B$250&lt;&gt;"",ROW($B$1:$B$250)),ROW())),"")</f>
        <v/>
      </c>
      <c r="G146" s="177" t="str">
        <f t="array" ref="G146">IFERROR(INDEX($C$1:$C$250,SMALL(IF($C$1:$C$250&lt;&gt;"",ROW($C$1:$C$250)),ROW())),"")</f>
        <v/>
      </c>
    </row>
    <row r="147" spans="1:7" x14ac:dyDescent="0.15">
      <c r="A147" t="str">
        <f>+役務!X19</f>
        <v/>
      </c>
      <c r="B147" t="str">
        <f>+役務!Y19</f>
        <v/>
      </c>
      <c r="C147" t="str">
        <f>+役務!Z19</f>
        <v/>
      </c>
      <c r="E147" s="177" t="str">
        <f t="array" ref="E147">IFERROR(INDEX($A$1:$A$250,SMALL(IF($A$1:$A$250&lt;&gt;"",ROW($A$1:$A$250)),ROW())),"")</f>
        <v/>
      </c>
      <c r="F147" s="177" t="str">
        <f t="array" ref="F147">IFERROR(INDEX($B$1:$B$250,SMALL(IF($B$1:$B$250&lt;&gt;"",ROW($B$1:$B$250)),ROW())),"")</f>
        <v/>
      </c>
      <c r="G147" s="177" t="str">
        <f t="array" ref="G147">IFERROR(INDEX($C$1:$C$250,SMALL(IF($C$1:$C$250&lt;&gt;"",ROW($C$1:$C$250)),ROW())),"")</f>
        <v/>
      </c>
    </row>
    <row r="148" spans="1:7" x14ac:dyDescent="0.15">
      <c r="A148" t="str">
        <f>+役務!X20</f>
        <v/>
      </c>
      <c r="B148" t="str">
        <f>+役務!Y20</f>
        <v/>
      </c>
      <c r="C148" t="str">
        <f>+役務!Z20</f>
        <v/>
      </c>
      <c r="E148" s="177" t="str">
        <f t="array" ref="E148">IFERROR(INDEX($A$1:$A$250,SMALL(IF($A$1:$A$250&lt;&gt;"",ROW($A$1:$A$250)),ROW())),"")</f>
        <v/>
      </c>
      <c r="F148" s="177" t="str">
        <f t="array" ref="F148">IFERROR(INDEX($B$1:$B$250,SMALL(IF($B$1:$B$250&lt;&gt;"",ROW($B$1:$B$250)),ROW())),"")</f>
        <v/>
      </c>
      <c r="G148" s="177" t="str">
        <f t="array" ref="G148">IFERROR(INDEX($C$1:$C$250,SMALL(IF($C$1:$C$250&lt;&gt;"",ROW($C$1:$C$250)),ROW())),"")</f>
        <v/>
      </c>
    </row>
    <row r="149" spans="1:7" x14ac:dyDescent="0.15">
      <c r="A149" t="str">
        <f>+役務!X21</f>
        <v/>
      </c>
      <c r="B149" t="str">
        <f>+役務!Y21</f>
        <v/>
      </c>
      <c r="C149" t="str">
        <f>+役務!Z21</f>
        <v/>
      </c>
      <c r="E149" s="177" t="str">
        <f t="array" ref="E149">IFERROR(INDEX($A$1:$A$250,SMALL(IF($A$1:$A$250&lt;&gt;"",ROW($A$1:$A$250)),ROW())),"")</f>
        <v/>
      </c>
      <c r="F149" s="177" t="str">
        <f t="array" ref="F149">IFERROR(INDEX($B$1:$B$250,SMALL(IF($B$1:$B$250&lt;&gt;"",ROW($B$1:$B$250)),ROW())),"")</f>
        <v/>
      </c>
      <c r="G149" s="177" t="str">
        <f t="array" ref="G149">IFERROR(INDEX($C$1:$C$250,SMALL(IF($C$1:$C$250&lt;&gt;"",ROW($C$1:$C$250)),ROW())),"")</f>
        <v/>
      </c>
    </row>
    <row r="150" spans="1:7" x14ac:dyDescent="0.15">
      <c r="A150" t="str">
        <f>+役務!X22</f>
        <v/>
      </c>
      <c r="B150" t="str">
        <f>+役務!Y22</f>
        <v/>
      </c>
      <c r="C150" t="str">
        <f>+役務!Z22</f>
        <v/>
      </c>
      <c r="E150" s="177" t="str">
        <f t="array" ref="E150">IFERROR(INDEX($A$1:$A$250,SMALL(IF($A$1:$A$250&lt;&gt;"",ROW($A$1:$A$250)),ROW())),"")</f>
        <v/>
      </c>
      <c r="F150" s="177" t="str">
        <f t="array" ref="F150">IFERROR(INDEX($B$1:$B$250,SMALL(IF($B$1:$B$250&lt;&gt;"",ROW($B$1:$B$250)),ROW())),"")</f>
        <v/>
      </c>
      <c r="G150" s="177" t="str">
        <f t="array" ref="G150">IFERROR(INDEX($C$1:$C$250,SMALL(IF($C$1:$C$250&lt;&gt;"",ROW($C$1:$C$250)),ROW())),"")</f>
        <v/>
      </c>
    </row>
    <row r="151" spans="1:7" x14ac:dyDescent="0.15">
      <c r="A151" t="str">
        <f>+役務!X23</f>
        <v/>
      </c>
      <c r="B151" t="str">
        <f>+役務!Y23</f>
        <v/>
      </c>
      <c r="C151" t="str">
        <f>+役務!Z23</f>
        <v/>
      </c>
      <c r="E151" s="177" t="str">
        <f t="array" ref="E151">IFERROR(INDEX($A$1:$A$250,SMALL(IF($A$1:$A$250&lt;&gt;"",ROW($A$1:$A$250)),ROW())),"")</f>
        <v/>
      </c>
      <c r="F151" s="177" t="str">
        <f t="array" ref="F151">IFERROR(INDEX($B$1:$B$250,SMALL(IF($B$1:$B$250&lt;&gt;"",ROW($B$1:$B$250)),ROW())),"")</f>
        <v/>
      </c>
      <c r="G151" s="177" t="str">
        <f t="array" ref="G151">IFERROR(INDEX($C$1:$C$250,SMALL(IF($C$1:$C$250&lt;&gt;"",ROW($C$1:$C$250)),ROW())),"")</f>
        <v/>
      </c>
    </row>
    <row r="152" spans="1:7" x14ac:dyDescent="0.15">
      <c r="A152" t="str">
        <f>+役務!X24</f>
        <v/>
      </c>
      <c r="B152" t="str">
        <f>+役務!Y24</f>
        <v/>
      </c>
      <c r="C152" t="str">
        <f>+役務!Z24</f>
        <v/>
      </c>
      <c r="E152" s="177" t="str">
        <f t="array" ref="E152">IFERROR(INDEX($A$1:$A$250,SMALL(IF($A$1:$A$250&lt;&gt;"",ROW($A$1:$A$250)),ROW())),"")</f>
        <v/>
      </c>
      <c r="F152" s="177" t="str">
        <f t="array" ref="F152">IFERROR(INDEX($B$1:$B$250,SMALL(IF($B$1:$B$250&lt;&gt;"",ROW($B$1:$B$250)),ROW())),"")</f>
        <v/>
      </c>
      <c r="G152" s="177" t="str">
        <f t="array" ref="G152">IFERROR(INDEX($C$1:$C$250,SMALL(IF($C$1:$C$250&lt;&gt;"",ROW($C$1:$C$250)),ROW())),"")</f>
        <v/>
      </c>
    </row>
    <row r="153" spans="1:7" x14ac:dyDescent="0.15">
      <c r="A153" t="str">
        <f>+役務!X25</f>
        <v/>
      </c>
      <c r="B153" t="str">
        <f>+役務!Y25</f>
        <v/>
      </c>
      <c r="C153" t="str">
        <f>+役務!Z25</f>
        <v/>
      </c>
      <c r="E153" s="177" t="str">
        <f t="array" ref="E153">IFERROR(INDEX($A$1:$A$250,SMALL(IF($A$1:$A$250&lt;&gt;"",ROW($A$1:$A$250)),ROW())),"")</f>
        <v/>
      </c>
      <c r="F153" s="177" t="str">
        <f t="array" ref="F153">IFERROR(INDEX($B$1:$B$250,SMALL(IF($B$1:$B$250&lt;&gt;"",ROW($B$1:$B$250)),ROW())),"")</f>
        <v/>
      </c>
      <c r="G153" s="177" t="str">
        <f t="array" ref="G153">IFERROR(INDEX($C$1:$C$250,SMALL(IF($C$1:$C$250&lt;&gt;"",ROW($C$1:$C$250)),ROW())),"")</f>
        <v/>
      </c>
    </row>
    <row r="154" spans="1:7" x14ac:dyDescent="0.15">
      <c r="A154" t="str">
        <f>+役務!X26</f>
        <v/>
      </c>
      <c r="B154" t="str">
        <f>+役務!Y26</f>
        <v/>
      </c>
      <c r="C154" t="str">
        <f>+役務!Z26</f>
        <v/>
      </c>
      <c r="E154" s="177" t="str">
        <f t="array" ref="E154">IFERROR(INDEX($A$1:$A$250,SMALL(IF($A$1:$A$250&lt;&gt;"",ROW($A$1:$A$250)),ROW())),"")</f>
        <v/>
      </c>
      <c r="F154" s="177" t="str">
        <f t="array" ref="F154">IFERROR(INDEX($B$1:$B$250,SMALL(IF($B$1:$B$250&lt;&gt;"",ROW($B$1:$B$250)),ROW())),"")</f>
        <v/>
      </c>
      <c r="G154" s="177" t="str">
        <f t="array" ref="G154">IFERROR(INDEX($C$1:$C$250,SMALL(IF($C$1:$C$250&lt;&gt;"",ROW($C$1:$C$250)),ROW())),"")</f>
        <v/>
      </c>
    </row>
    <row r="155" spans="1:7" x14ac:dyDescent="0.15">
      <c r="A155" t="str">
        <f>+役務!X27</f>
        <v/>
      </c>
      <c r="B155" t="str">
        <f>+役務!Y27</f>
        <v/>
      </c>
      <c r="C155" t="str">
        <f>+役務!Z27</f>
        <v/>
      </c>
      <c r="E155" s="177" t="str">
        <f t="array" ref="E155">IFERROR(INDEX($A$1:$A$250,SMALL(IF($A$1:$A$250&lt;&gt;"",ROW($A$1:$A$250)),ROW())),"")</f>
        <v/>
      </c>
      <c r="F155" s="177" t="str">
        <f t="array" ref="F155">IFERROR(INDEX($B$1:$B$250,SMALL(IF($B$1:$B$250&lt;&gt;"",ROW($B$1:$B$250)),ROW())),"")</f>
        <v/>
      </c>
      <c r="G155" s="177" t="str">
        <f t="array" ref="G155">IFERROR(INDEX($C$1:$C$250,SMALL(IF($C$1:$C$250&lt;&gt;"",ROW($C$1:$C$250)),ROW())),"")</f>
        <v/>
      </c>
    </row>
    <row r="156" spans="1:7" x14ac:dyDescent="0.15">
      <c r="A156" t="str">
        <f>+役務!X28</f>
        <v/>
      </c>
      <c r="B156" t="str">
        <f>+役務!Y28</f>
        <v/>
      </c>
      <c r="C156" t="str">
        <f>+役務!Z28</f>
        <v/>
      </c>
      <c r="E156" s="177" t="str">
        <f t="array" ref="E156">IFERROR(INDEX($A$1:$A$250,SMALL(IF($A$1:$A$250&lt;&gt;"",ROW($A$1:$A$250)),ROW())),"")</f>
        <v/>
      </c>
      <c r="F156" s="177" t="str">
        <f t="array" ref="F156">IFERROR(INDEX($B$1:$B$250,SMALL(IF($B$1:$B$250&lt;&gt;"",ROW($B$1:$B$250)),ROW())),"")</f>
        <v/>
      </c>
      <c r="G156" s="177" t="str">
        <f t="array" ref="G156">IFERROR(INDEX($C$1:$C$250,SMALL(IF($C$1:$C$250&lt;&gt;"",ROW($C$1:$C$250)),ROW())),"")</f>
        <v/>
      </c>
    </row>
    <row r="157" spans="1:7" x14ac:dyDescent="0.15">
      <c r="A157" t="str">
        <f>+役務!X29</f>
        <v/>
      </c>
      <c r="B157" t="str">
        <f>+役務!Y29</f>
        <v/>
      </c>
      <c r="C157" t="str">
        <f>+役務!Z29</f>
        <v/>
      </c>
      <c r="E157" s="177" t="str">
        <f t="array" ref="E157">IFERROR(INDEX($A$1:$A$250,SMALL(IF($A$1:$A$250&lt;&gt;"",ROW($A$1:$A$250)),ROW())),"")</f>
        <v/>
      </c>
      <c r="F157" s="177" t="str">
        <f t="array" ref="F157">IFERROR(INDEX($B$1:$B$250,SMALL(IF($B$1:$B$250&lt;&gt;"",ROW($B$1:$B$250)),ROW())),"")</f>
        <v/>
      </c>
      <c r="G157" s="177" t="str">
        <f t="array" ref="G157">IFERROR(INDEX($C$1:$C$250,SMALL(IF($C$1:$C$250&lt;&gt;"",ROW($C$1:$C$250)),ROW())),"")</f>
        <v/>
      </c>
    </row>
    <row r="158" spans="1:7" x14ac:dyDescent="0.15">
      <c r="A158" t="str">
        <f>+役務!X30</f>
        <v/>
      </c>
      <c r="B158" t="str">
        <f>+役務!Y30</f>
        <v/>
      </c>
      <c r="C158" t="str">
        <f>+役務!Z30</f>
        <v/>
      </c>
      <c r="E158" s="177" t="str">
        <f t="array" ref="E158">IFERROR(INDEX($A$1:$A$250,SMALL(IF($A$1:$A$250&lt;&gt;"",ROW($A$1:$A$250)),ROW())),"")</f>
        <v/>
      </c>
      <c r="F158" s="177" t="str">
        <f t="array" ref="F158">IFERROR(INDEX($B$1:$B$250,SMALL(IF($B$1:$B$250&lt;&gt;"",ROW($B$1:$B$250)),ROW())),"")</f>
        <v/>
      </c>
      <c r="G158" s="177" t="str">
        <f t="array" ref="G158">IFERROR(INDEX($C$1:$C$250,SMALL(IF($C$1:$C$250&lt;&gt;"",ROW($C$1:$C$250)),ROW())),"")</f>
        <v/>
      </c>
    </row>
    <row r="159" spans="1:7" x14ac:dyDescent="0.15">
      <c r="A159" t="str">
        <f>+役務!X31</f>
        <v/>
      </c>
      <c r="B159" t="str">
        <f>+役務!Y31</f>
        <v/>
      </c>
      <c r="C159" t="str">
        <f>+役務!Z31</f>
        <v/>
      </c>
      <c r="E159" s="177" t="str">
        <f t="array" ref="E159">IFERROR(INDEX($A$1:$A$250,SMALL(IF($A$1:$A$250&lt;&gt;"",ROW($A$1:$A$250)),ROW())),"")</f>
        <v/>
      </c>
      <c r="F159" s="177" t="str">
        <f t="array" ref="F159">IFERROR(INDEX($B$1:$B$250,SMALL(IF($B$1:$B$250&lt;&gt;"",ROW($B$1:$B$250)),ROW())),"")</f>
        <v/>
      </c>
      <c r="G159" s="177" t="str">
        <f t="array" ref="G159">IFERROR(INDEX($C$1:$C$250,SMALL(IF($C$1:$C$250&lt;&gt;"",ROW($C$1:$C$250)),ROW())),"")</f>
        <v/>
      </c>
    </row>
    <row r="160" spans="1:7" x14ac:dyDescent="0.15">
      <c r="A160" t="str">
        <f>+役務!X32</f>
        <v/>
      </c>
      <c r="B160" t="str">
        <f>+役務!Y32</f>
        <v/>
      </c>
      <c r="C160" t="str">
        <f>+役務!Z32</f>
        <v/>
      </c>
      <c r="E160" s="177" t="str">
        <f t="array" ref="E160">IFERROR(INDEX($A$1:$A$250,SMALL(IF($A$1:$A$250&lt;&gt;"",ROW($A$1:$A$250)),ROW())),"")</f>
        <v/>
      </c>
      <c r="F160" s="177" t="str">
        <f t="array" ref="F160">IFERROR(INDEX($B$1:$B$250,SMALL(IF($B$1:$B$250&lt;&gt;"",ROW($B$1:$B$250)),ROW())),"")</f>
        <v/>
      </c>
      <c r="G160" s="177" t="str">
        <f t="array" ref="G160">IFERROR(INDEX($C$1:$C$250,SMALL(IF($C$1:$C$250&lt;&gt;"",ROW($C$1:$C$250)),ROW())),"")</f>
        <v/>
      </c>
    </row>
    <row r="161" spans="1:7" x14ac:dyDescent="0.15">
      <c r="A161" t="str">
        <f>+役務!X33</f>
        <v/>
      </c>
      <c r="B161" t="str">
        <f>+役務!Y33</f>
        <v/>
      </c>
      <c r="C161" t="str">
        <f>+役務!Z33</f>
        <v/>
      </c>
      <c r="E161" s="177" t="str">
        <f t="array" ref="E161">IFERROR(INDEX($A$1:$A$250,SMALL(IF($A$1:$A$250&lt;&gt;"",ROW($A$1:$A$250)),ROW())),"")</f>
        <v/>
      </c>
      <c r="F161" s="177" t="str">
        <f t="array" ref="F161">IFERROR(INDEX($B$1:$B$250,SMALL(IF($B$1:$B$250&lt;&gt;"",ROW($B$1:$B$250)),ROW())),"")</f>
        <v/>
      </c>
      <c r="G161" s="177" t="str">
        <f t="array" ref="G161">IFERROR(INDEX($C$1:$C$250,SMALL(IF($C$1:$C$250&lt;&gt;"",ROW($C$1:$C$250)),ROW())),"")</f>
        <v/>
      </c>
    </row>
    <row r="162" spans="1:7" x14ac:dyDescent="0.15">
      <c r="A162" t="str">
        <f>+役務!X34</f>
        <v/>
      </c>
      <c r="B162" t="str">
        <f>+役務!Y34</f>
        <v/>
      </c>
      <c r="C162" t="str">
        <f>+役務!Z34</f>
        <v/>
      </c>
      <c r="E162" s="177" t="str">
        <f t="array" ref="E162">IFERROR(INDEX($A$1:$A$250,SMALL(IF($A$1:$A$250&lt;&gt;"",ROW($A$1:$A$250)),ROW())),"")</f>
        <v/>
      </c>
      <c r="F162" s="177" t="str">
        <f t="array" ref="F162">IFERROR(INDEX($B$1:$B$250,SMALL(IF($B$1:$B$250&lt;&gt;"",ROW($B$1:$B$250)),ROW())),"")</f>
        <v/>
      </c>
      <c r="G162" s="177" t="str">
        <f t="array" ref="G162">IFERROR(INDEX($C$1:$C$250,SMALL(IF($C$1:$C$250&lt;&gt;"",ROW($C$1:$C$250)),ROW())),"")</f>
        <v/>
      </c>
    </row>
    <row r="163" spans="1:7" x14ac:dyDescent="0.15">
      <c r="A163" t="str">
        <f>+役務!X35</f>
        <v/>
      </c>
      <c r="B163" t="str">
        <f>+役務!Y35</f>
        <v/>
      </c>
      <c r="C163" t="str">
        <f>+役務!Z35</f>
        <v/>
      </c>
      <c r="E163" s="177" t="str">
        <f t="array" ref="E163">IFERROR(INDEX($A$1:$A$250,SMALL(IF($A$1:$A$250&lt;&gt;"",ROW($A$1:$A$250)),ROW())),"")</f>
        <v/>
      </c>
      <c r="F163" s="177" t="str">
        <f t="array" ref="F163">IFERROR(INDEX($B$1:$B$250,SMALL(IF($B$1:$B$250&lt;&gt;"",ROW($B$1:$B$250)),ROW())),"")</f>
        <v/>
      </c>
      <c r="G163" s="177" t="str">
        <f t="array" ref="G163">IFERROR(INDEX($C$1:$C$250,SMALL(IF($C$1:$C$250&lt;&gt;"",ROW($C$1:$C$250)),ROW())),"")</f>
        <v/>
      </c>
    </row>
    <row r="164" spans="1:7" x14ac:dyDescent="0.15">
      <c r="A164" t="str">
        <f>+役務!X36</f>
        <v/>
      </c>
      <c r="B164" t="str">
        <f>+役務!Y36</f>
        <v/>
      </c>
      <c r="C164" t="str">
        <f>+役務!Z36</f>
        <v/>
      </c>
      <c r="E164" s="177" t="str">
        <f t="array" ref="E164">IFERROR(INDEX($A$1:$A$250,SMALL(IF($A$1:$A$250&lt;&gt;"",ROW($A$1:$A$250)),ROW())),"")</f>
        <v/>
      </c>
      <c r="F164" s="177" t="str">
        <f t="array" ref="F164">IFERROR(INDEX($B$1:$B$250,SMALL(IF($B$1:$B$250&lt;&gt;"",ROW($B$1:$B$250)),ROW())),"")</f>
        <v/>
      </c>
      <c r="G164" s="177" t="str">
        <f t="array" ref="G164">IFERROR(INDEX($C$1:$C$250,SMALL(IF($C$1:$C$250&lt;&gt;"",ROW($C$1:$C$250)),ROW())),"")</f>
        <v/>
      </c>
    </row>
    <row r="165" spans="1:7" x14ac:dyDescent="0.15">
      <c r="A165" t="str">
        <f>+役務!X37</f>
        <v/>
      </c>
      <c r="B165" t="str">
        <f>+役務!Y37</f>
        <v/>
      </c>
      <c r="C165" t="str">
        <f>+役務!Z37</f>
        <v/>
      </c>
      <c r="E165" s="177" t="str">
        <f t="array" ref="E165">IFERROR(INDEX($A$1:$A$250,SMALL(IF($A$1:$A$250&lt;&gt;"",ROW($A$1:$A$250)),ROW())),"")</f>
        <v/>
      </c>
      <c r="F165" s="177" t="str">
        <f t="array" ref="F165">IFERROR(INDEX($B$1:$B$250,SMALL(IF($B$1:$B$250&lt;&gt;"",ROW($B$1:$B$250)),ROW())),"")</f>
        <v/>
      </c>
      <c r="G165" s="177" t="str">
        <f t="array" ref="G165">IFERROR(INDEX($C$1:$C$250,SMALL(IF($C$1:$C$250&lt;&gt;"",ROW($C$1:$C$250)),ROW())),"")</f>
        <v/>
      </c>
    </row>
    <row r="166" spans="1:7" x14ac:dyDescent="0.15">
      <c r="A166" t="str">
        <f>+役務!X38</f>
        <v/>
      </c>
      <c r="B166" t="str">
        <f>+役務!Y38</f>
        <v/>
      </c>
      <c r="C166" t="str">
        <f>+役務!Z38</f>
        <v/>
      </c>
      <c r="E166" s="177" t="str">
        <f t="array" ref="E166">IFERROR(INDEX($A$1:$A$250,SMALL(IF($A$1:$A$250&lt;&gt;"",ROW($A$1:$A$250)),ROW())),"")</f>
        <v/>
      </c>
      <c r="F166" s="177" t="str">
        <f t="array" ref="F166">IFERROR(INDEX($B$1:$B$250,SMALL(IF($B$1:$B$250&lt;&gt;"",ROW($B$1:$B$250)),ROW())),"")</f>
        <v/>
      </c>
      <c r="G166" s="177" t="str">
        <f t="array" ref="G166">IFERROR(INDEX($C$1:$C$250,SMALL(IF($C$1:$C$250&lt;&gt;"",ROW($C$1:$C$250)),ROW())),"")</f>
        <v/>
      </c>
    </row>
    <row r="167" spans="1:7" x14ac:dyDescent="0.15">
      <c r="A167" t="str">
        <f>+役務!X39</f>
        <v/>
      </c>
      <c r="B167" t="str">
        <f>+役務!Y39</f>
        <v/>
      </c>
      <c r="C167" t="str">
        <f>+役務!Z39</f>
        <v/>
      </c>
      <c r="E167" s="177" t="str">
        <f t="array" ref="E167">IFERROR(INDEX($A$1:$A$250,SMALL(IF($A$1:$A$250&lt;&gt;"",ROW($A$1:$A$250)),ROW())),"")</f>
        <v/>
      </c>
      <c r="F167" s="177" t="str">
        <f t="array" ref="F167">IFERROR(INDEX($B$1:$B$250,SMALL(IF($B$1:$B$250&lt;&gt;"",ROW($B$1:$B$250)),ROW())),"")</f>
        <v/>
      </c>
      <c r="G167" s="177" t="str">
        <f t="array" ref="G167">IFERROR(INDEX($C$1:$C$250,SMALL(IF($C$1:$C$250&lt;&gt;"",ROW($C$1:$C$250)),ROW())),"")</f>
        <v/>
      </c>
    </row>
    <row r="168" spans="1:7" x14ac:dyDescent="0.15">
      <c r="A168" t="str">
        <f>+役務!X40</f>
        <v/>
      </c>
      <c r="B168" t="str">
        <f>+役務!Y40</f>
        <v/>
      </c>
      <c r="C168" t="str">
        <f>+役務!Z40</f>
        <v/>
      </c>
      <c r="E168" s="177" t="str">
        <f t="array" ref="E168">IFERROR(INDEX($A$1:$A$250,SMALL(IF($A$1:$A$250&lt;&gt;"",ROW($A$1:$A$250)),ROW())),"")</f>
        <v/>
      </c>
      <c r="F168" s="177" t="str">
        <f t="array" ref="F168">IFERROR(INDEX($B$1:$B$250,SMALL(IF($B$1:$B$250&lt;&gt;"",ROW($B$1:$B$250)),ROW())),"")</f>
        <v/>
      </c>
      <c r="G168" s="177" t="str">
        <f t="array" ref="G168">IFERROR(INDEX($C$1:$C$250,SMALL(IF($C$1:$C$250&lt;&gt;"",ROW($C$1:$C$250)),ROW())),"")</f>
        <v/>
      </c>
    </row>
    <row r="169" spans="1:7" x14ac:dyDescent="0.15">
      <c r="A169" t="str">
        <f>+役務!X41</f>
        <v/>
      </c>
      <c r="B169" t="str">
        <f>+役務!Y41</f>
        <v/>
      </c>
      <c r="C169" t="str">
        <f>+役務!Z41</f>
        <v/>
      </c>
      <c r="E169" s="177" t="str">
        <f t="array" ref="E169">IFERROR(INDEX($A$1:$A$250,SMALL(IF($A$1:$A$250&lt;&gt;"",ROW($A$1:$A$250)),ROW())),"")</f>
        <v/>
      </c>
      <c r="F169" s="177" t="str">
        <f t="array" ref="F169">IFERROR(INDEX($B$1:$B$250,SMALL(IF($B$1:$B$250&lt;&gt;"",ROW($B$1:$B$250)),ROW())),"")</f>
        <v/>
      </c>
      <c r="G169" s="177" t="str">
        <f t="array" ref="G169">IFERROR(INDEX($C$1:$C$250,SMALL(IF($C$1:$C$250&lt;&gt;"",ROW($C$1:$C$250)),ROW())),"")</f>
        <v/>
      </c>
    </row>
    <row r="170" spans="1:7" x14ac:dyDescent="0.15">
      <c r="A170" t="str">
        <f>+役務!X42</f>
        <v/>
      </c>
      <c r="B170" t="str">
        <f>+役務!Y42</f>
        <v/>
      </c>
      <c r="C170" t="str">
        <f>+役務!Z42</f>
        <v/>
      </c>
      <c r="E170" s="177" t="str">
        <f t="array" ref="E170">IFERROR(INDEX($A$1:$A$250,SMALL(IF($A$1:$A$250&lt;&gt;"",ROW($A$1:$A$250)),ROW())),"")</f>
        <v/>
      </c>
      <c r="F170" s="177" t="str">
        <f t="array" ref="F170">IFERROR(INDEX($B$1:$B$250,SMALL(IF($B$1:$B$250&lt;&gt;"",ROW($B$1:$B$250)),ROW())),"")</f>
        <v/>
      </c>
      <c r="G170" s="177" t="str">
        <f t="array" ref="G170">IFERROR(INDEX($C$1:$C$250,SMALL(IF($C$1:$C$250&lt;&gt;"",ROW($C$1:$C$250)),ROW())),"")</f>
        <v/>
      </c>
    </row>
    <row r="171" spans="1:7" x14ac:dyDescent="0.15">
      <c r="A171" t="str">
        <f>+役務!X43</f>
        <v/>
      </c>
      <c r="B171" t="str">
        <f>+役務!Y43</f>
        <v/>
      </c>
      <c r="C171" t="str">
        <f>+役務!Z43</f>
        <v/>
      </c>
      <c r="E171" s="177" t="str">
        <f t="array" ref="E171">IFERROR(INDEX($A$1:$A$250,SMALL(IF($A$1:$A$250&lt;&gt;"",ROW($A$1:$A$250)),ROW())),"")</f>
        <v/>
      </c>
      <c r="F171" s="177" t="str">
        <f t="array" ref="F171">IFERROR(INDEX($B$1:$B$250,SMALL(IF($B$1:$B$250&lt;&gt;"",ROW($B$1:$B$250)),ROW())),"")</f>
        <v/>
      </c>
      <c r="G171" s="177" t="str">
        <f t="array" ref="G171">IFERROR(INDEX($C$1:$C$250,SMALL(IF($C$1:$C$250&lt;&gt;"",ROW($C$1:$C$250)),ROW())),"")</f>
        <v/>
      </c>
    </row>
    <row r="172" spans="1:7" x14ac:dyDescent="0.15">
      <c r="A172" t="str">
        <f>+役務!X44</f>
        <v/>
      </c>
      <c r="B172" t="str">
        <f>+役務!Y44</f>
        <v/>
      </c>
      <c r="C172" t="str">
        <f>+役務!Z44</f>
        <v/>
      </c>
      <c r="E172" s="177" t="str">
        <f t="array" ref="E172">IFERROR(INDEX($A$1:$A$250,SMALL(IF($A$1:$A$250&lt;&gt;"",ROW($A$1:$A$250)),ROW())),"")</f>
        <v/>
      </c>
      <c r="F172" s="177" t="str">
        <f t="array" ref="F172">IFERROR(INDEX($B$1:$B$250,SMALL(IF($B$1:$B$250&lt;&gt;"",ROW($B$1:$B$250)),ROW())),"")</f>
        <v/>
      </c>
      <c r="G172" s="177" t="str">
        <f t="array" ref="G172">IFERROR(INDEX($C$1:$C$250,SMALL(IF($C$1:$C$250&lt;&gt;"",ROW($C$1:$C$250)),ROW())),"")</f>
        <v/>
      </c>
    </row>
    <row r="173" spans="1:7" x14ac:dyDescent="0.15">
      <c r="A173" t="str">
        <f>+役務!X45</f>
        <v/>
      </c>
      <c r="B173" t="str">
        <f>+役務!Y45</f>
        <v/>
      </c>
      <c r="C173" t="str">
        <f>+役務!Z45</f>
        <v/>
      </c>
      <c r="E173" s="177" t="str">
        <f t="array" ref="E173">IFERROR(INDEX($A$1:$A$250,SMALL(IF($A$1:$A$250&lt;&gt;"",ROW($A$1:$A$250)),ROW())),"")</f>
        <v/>
      </c>
      <c r="F173" s="177" t="str">
        <f t="array" ref="F173">IFERROR(INDEX($B$1:$B$250,SMALL(IF($B$1:$B$250&lt;&gt;"",ROW($B$1:$B$250)),ROW())),"")</f>
        <v/>
      </c>
      <c r="G173" s="177" t="str">
        <f t="array" ref="G173">IFERROR(INDEX($C$1:$C$250,SMALL(IF($C$1:$C$250&lt;&gt;"",ROW($C$1:$C$250)),ROW())),"")</f>
        <v/>
      </c>
    </row>
    <row r="174" spans="1:7" x14ac:dyDescent="0.15">
      <c r="A174" t="str">
        <f>+役務!X46</f>
        <v/>
      </c>
      <c r="B174" t="str">
        <f>+役務!Y46</f>
        <v/>
      </c>
      <c r="C174" t="str">
        <f>+役務!Z46</f>
        <v/>
      </c>
      <c r="E174" s="177" t="str">
        <f t="array" ref="E174">IFERROR(INDEX($A$1:$A$250,SMALL(IF($A$1:$A$250&lt;&gt;"",ROW($A$1:$A$250)),ROW())),"")</f>
        <v/>
      </c>
      <c r="F174" s="177" t="str">
        <f t="array" ref="F174">IFERROR(INDEX($B$1:$B$250,SMALL(IF($B$1:$B$250&lt;&gt;"",ROW($B$1:$B$250)),ROW())),"")</f>
        <v/>
      </c>
      <c r="G174" s="177" t="str">
        <f t="array" ref="G174">IFERROR(INDEX($C$1:$C$250,SMALL(IF($C$1:$C$250&lt;&gt;"",ROW($C$1:$C$250)),ROW())),"")</f>
        <v/>
      </c>
    </row>
    <row r="175" spans="1:7" x14ac:dyDescent="0.15">
      <c r="A175" t="str">
        <f>+役務!X47</f>
        <v/>
      </c>
      <c r="B175" t="str">
        <f>+役務!Y47</f>
        <v/>
      </c>
      <c r="C175" t="str">
        <f>+役務!Z47</f>
        <v/>
      </c>
      <c r="E175" s="177" t="str">
        <f t="array" ref="E175">IFERROR(INDEX($A$1:$A$250,SMALL(IF($A$1:$A$250&lt;&gt;"",ROW($A$1:$A$250)),ROW())),"")</f>
        <v/>
      </c>
      <c r="F175" s="177" t="str">
        <f t="array" ref="F175">IFERROR(INDEX($B$1:$B$250,SMALL(IF($B$1:$B$250&lt;&gt;"",ROW($B$1:$B$250)),ROW())),"")</f>
        <v/>
      </c>
      <c r="G175" s="177" t="str">
        <f t="array" ref="G175">IFERROR(INDEX($C$1:$C$250,SMALL(IF($C$1:$C$250&lt;&gt;"",ROW($C$1:$C$250)),ROW())),"")</f>
        <v/>
      </c>
    </row>
    <row r="176" spans="1:7" x14ac:dyDescent="0.15">
      <c r="A176" t="str">
        <f>+役務!X48</f>
        <v/>
      </c>
      <c r="B176" t="str">
        <f>+役務!Y48</f>
        <v/>
      </c>
      <c r="C176" t="str">
        <f>+役務!Z48</f>
        <v/>
      </c>
      <c r="E176" s="177" t="str">
        <f t="array" ref="E176">IFERROR(INDEX($A$1:$A$250,SMALL(IF($A$1:$A$250&lt;&gt;"",ROW($A$1:$A$250)),ROW())),"")</f>
        <v/>
      </c>
      <c r="F176" s="177" t="str">
        <f t="array" ref="F176">IFERROR(INDEX($B$1:$B$250,SMALL(IF($B$1:$B$250&lt;&gt;"",ROW($B$1:$B$250)),ROW())),"")</f>
        <v/>
      </c>
      <c r="G176" s="177" t="str">
        <f t="array" ref="G176">IFERROR(INDEX($C$1:$C$250,SMALL(IF($C$1:$C$250&lt;&gt;"",ROW($C$1:$C$250)),ROW())),"")</f>
        <v/>
      </c>
    </row>
    <row r="177" spans="1:7" x14ac:dyDescent="0.15">
      <c r="A177" t="str">
        <f>+役務!X49</f>
        <v/>
      </c>
      <c r="B177" t="str">
        <f>+役務!Y49</f>
        <v/>
      </c>
      <c r="C177" t="str">
        <f>+役務!Z49</f>
        <v/>
      </c>
      <c r="E177" s="177" t="str">
        <f t="array" ref="E177">IFERROR(INDEX($A$1:$A$250,SMALL(IF($A$1:$A$250&lt;&gt;"",ROW($A$1:$A$250)),ROW())),"")</f>
        <v/>
      </c>
      <c r="F177" s="177" t="str">
        <f t="array" ref="F177">IFERROR(INDEX($B$1:$B$250,SMALL(IF($B$1:$B$250&lt;&gt;"",ROW($B$1:$B$250)),ROW())),"")</f>
        <v/>
      </c>
      <c r="G177" s="177" t="str">
        <f t="array" ref="G177">IFERROR(INDEX($C$1:$C$250,SMALL(IF($C$1:$C$250&lt;&gt;"",ROW($C$1:$C$250)),ROW())),"")</f>
        <v/>
      </c>
    </row>
    <row r="178" spans="1:7" x14ac:dyDescent="0.15">
      <c r="A178" t="str">
        <f>+役務!X50</f>
        <v/>
      </c>
      <c r="B178" t="str">
        <f>+役務!Y50</f>
        <v/>
      </c>
      <c r="C178" t="str">
        <f>+役務!Z50</f>
        <v/>
      </c>
      <c r="E178" s="177" t="str">
        <f t="array" ref="E178">IFERROR(INDEX($A$1:$A$250,SMALL(IF($A$1:$A$250&lt;&gt;"",ROW($A$1:$A$250)),ROW())),"")</f>
        <v/>
      </c>
      <c r="F178" s="177" t="str">
        <f t="array" ref="F178">IFERROR(INDEX($B$1:$B$250,SMALL(IF($B$1:$B$250&lt;&gt;"",ROW($B$1:$B$250)),ROW())),"")</f>
        <v/>
      </c>
      <c r="G178" s="177" t="str">
        <f t="array" ref="G178">IFERROR(INDEX($C$1:$C$250,SMALL(IF($C$1:$C$250&lt;&gt;"",ROW($C$1:$C$250)),ROW())),"")</f>
        <v/>
      </c>
    </row>
    <row r="179" spans="1:7" x14ac:dyDescent="0.15">
      <c r="A179" t="str">
        <f>+役務!X51</f>
        <v/>
      </c>
      <c r="B179" t="str">
        <f>+役務!Y51</f>
        <v/>
      </c>
      <c r="C179" t="str">
        <f>+役務!Z51</f>
        <v/>
      </c>
      <c r="E179" s="177" t="str">
        <f t="array" ref="E179">IFERROR(INDEX($A$1:$A$250,SMALL(IF($A$1:$A$250&lt;&gt;"",ROW($A$1:$A$250)),ROW())),"")</f>
        <v/>
      </c>
      <c r="F179" s="177" t="str">
        <f t="array" ref="F179">IFERROR(INDEX($B$1:$B$250,SMALL(IF($B$1:$B$250&lt;&gt;"",ROW($B$1:$B$250)),ROW())),"")</f>
        <v/>
      </c>
      <c r="G179" s="177" t="str">
        <f t="array" ref="G179">IFERROR(INDEX($C$1:$C$250,SMALL(IF($C$1:$C$250&lt;&gt;"",ROW($C$1:$C$250)),ROW())),"")</f>
        <v/>
      </c>
    </row>
    <row r="180" spans="1:7" x14ac:dyDescent="0.15">
      <c r="A180" t="str">
        <f>+役務!X52</f>
        <v/>
      </c>
      <c r="B180" t="str">
        <f>+役務!Y52</f>
        <v/>
      </c>
      <c r="C180" t="str">
        <f>+役務!Z52</f>
        <v/>
      </c>
      <c r="E180" s="177" t="str">
        <f t="array" ref="E180">IFERROR(INDEX($A$1:$A$250,SMALL(IF($A$1:$A$250&lt;&gt;"",ROW($A$1:$A$250)),ROW())),"")</f>
        <v/>
      </c>
      <c r="F180" s="177" t="str">
        <f t="array" ref="F180">IFERROR(INDEX($B$1:$B$250,SMALL(IF($B$1:$B$250&lt;&gt;"",ROW($B$1:$B$250)),ROW())),"")</f>
        <v/>
      </c>
      <c r="G180" s="177" t="str">
        <f t="array" ref="G180">IFERROR(INDEX($C$1:$C$250,SMALL(IF($C$1:$C$250&lt;&gt;"",ROW($C$1:$C$250)),ROW())),"")</f>
        <v/>
      </c>
    </row>
    <row r="181" spans="1:7" x14ac:dyDescent="0.15">
      <c r="A181" t="str">
        <f>+役務!X53</f>
        <v/>
      </c>
      <c r="B181" t="str">
        <f>+役務!Y53</f>
        <v/>
      </c>
      <c r="C181" t="str">
        <f>+役務!Z53</f>
        <v/>
      </c>
      <c r="E181" s="177" t="str">
        <f t="array" ref="E181">IFERROR(INDEX($A$1:$A$250,SMALL(IF($A$1:$A$250&lt;&gt;"",ROW($A$1:$A$250)),ROW())),"")</f>
        <v/>
      </c>
      <c r="F181" s="177" t="str">
        <f t="array" ref="F181">IFERROR(INDEX($B$1:$B$250,SMALL(IF($B$1:$B$250&lt;&gt;"",ROW($B$1:$B$250)),ROW())),"")</f>
        <v/>
      </c>
      <c r="G181" s="177" t="str">
        <f t="array" ref="G181">IFERROR(INDEX($C$1:$C$250,SMALL(IF($C$1:$C$250&lt;&gt;"",ROW($C$1:$C$250)),ROW())),"")</f>
        <v/>
      </c>
    </row>
    <row r="182" spans="1:7" x14ac:dyDescent="0.15">
      <c r="A182" t="str">
        <f>+役務!X54</f>
        <v/>
      </c>
      <c r="B182" t="str">
        <f>+役務!Y54</f>
        <v/>
      </c>
      <c r="C182" t="str">
        <f>+役務!Z54</f>
        <v/>
      </c>
      <c r="E182" s="177" t="str">
        <f t="array" ref="E182">IFERROR(INDEX($A$1:$A$250,SMALL(IF($A$1:$A$250&lt;&gt;"",ROW($A$1:$A$250)),ROW())),"")</f>
        <v/>
      </c>
      <c r="F182" s="177" t="str">
        <f t="array" ref="F182">IFERROR(INDEX($B$1:$B$250,SMALL(IF($B$1:$B$250&lt;&gt;"",ROW($B$1:$B$250)),ROW())),"")</f>
        <v/>
      </c>
      <c r="G182" s="177" t="str">
        <f t="array" ref="G182">IFERROR(INDEX($C$1:$C$250,SMALL(IF($C$1:$C$250&lt;&gt;"",ROW($C$1:$C$250)),ROW())),"")</f>
        <v/>
      </c>
    </row>
    <row r="183" spans="1:7" x14ac:dyDescent="0.15">
      <c r="A183" t="str">
        <f>+役務!X55</f>
        <v/>
      </c>
      <c r="B183" t="str">
        <f>+役務!Y55</f>
        <v/>
      </c>
      <c r="C183" t="str">
        <f>+役務!Z55</f>
        <v/>
      </c>
      <c r="E183" s="177" t="str">
        <f t="array" ref="E183">IFERROR(INDEX($A$1:$A$250,SMALL(IF($A$1:$A$250&lt;&gt;"",ROW($A$1:$A$250)),ROW())),"")</f>
        <v/>
      </c>
      <c r="F183" s="177" t="str">
        <f t="array" ref="F183">IFERROR(INDEX($B$1:$B$250,SMALL(IF($B$1:$B$250&lt;&gt;"",ROW($B$1:$B$250)),ROW())),"")</f>
        <v/>
      </c>
      <c r="G183" s="177" t="str">
        <f t="array" ref="G183">IFERROR(INDEX($C$1:$C$250,SMALL(IF($C$1:$C$250&lt;&gt;"",ROW($C$1:$C$250)),ROW())),"")</f>
        <v/>
      </c>
    </row>
    <row r="184" spans="1:7" x14ac:dyDescent="0.15">
      <c r="A184" t="str">
        <f>+役務!X56</f>
        <v/>
      </c>
      <c r="B184" t="str">
        <f>+役務!Y56</f>
        <v/>
      </c>
      <c r="C184" t="str">
        <f>+役務!Z56</f>
        <v/>
      </c>
      <c r="E184" s="177" t="str">
        <f t="array" ref="E184">IFERROR(INDEX($A$1:$A$250,SMALL(IF($A$1:$A$250&lt;&gt;"",ROW($A$1:$A$250)),ROW())),"")</f>
        <v/>
      </c>
      <c r="F184" s="177" t="str">
        <f t="array" ref="F184">IFERROR(INDEX($B$1:$B$250,SMALL(IF($B$1:$B$250&lt;&gt;"",ROW($B$1:$B$250)),ROW())),"")</f>
        <v/>
      </c>
      <c r="G184" s="177" t="str">
        <f t="array" ref="G184">IFERROR(INDEX($C$1:$C$250,SMALL(IF($C$1:$C$250&lt;&gt;"",ROW($C$1:$C$250)),ROW())),"")</f>
        <v/>
      </c>
    </row>
    <row r="185" spans="1:7" x14ac:dyDescent="0.15">
      <c r="A185" t="str">
        <f>+役務!X57</f>
        <v/>
      </c>
      <c r="B185" t="str">
        <f>+役務!Y57</f>
        <v/>
      </c>
      <c r="C185" t="str">
        <f>+役務!Z57</f>
        <v/>
      </c>
      <c r="E185" s="177" t="str">
        <f t="array" ref="E185">IFERROR(INDEX($A$1:$A$250,SMALL(IF($A$1:$A$250&lt;&gt;"",ROW($A$1:$A$250)),ROW())),"")</f>
        <v/>
      </c>
      <c r="F185" s="177" t="str">
        <f t="array" ref="F185">IFERROR(INDEX($B$1:$B$250,SMALL(IF($B$1:$B$250&lt;&gt;"",ROW($B$1:$B$250)),ROW())),"")</f>
        <v/>
      </c>
      <c r="G185" s="177" t="str">
        <f t="array" ref="G185">IFERROR(INDEX($C$1:$C$250,SMALL(IF($C$1:$C$250&lt;&gt;"",ROW($C$1:$C$250)),ROW())),"")</f>
        <v/>
      </c>
    </row>
    <row r="186" spans="1:7" x14ac:dyDescent="0.15">
      <c r="A186" t="str">
        <f>+役務!X58</f>
        <v/>
      </c>
      <c r="B186" t="str">
        <f>+役務!Y58</f>
        <v/>
      </c>
      <c r="C186" t="str">
        <f>+役務!Z58</f>
        <v/>
      </c>
      <c r="E186" s="177" t="str">
        <f t="array" ref="E186">IFERROR(INDEX($A$1:$A$250,SMALL(IF($A$1:$A$250&lt;&gt;"",ROW($A$1:$A$250)),ROW())),"")</f>
        <v/>
      </c>
      <c r="F186" s="177" t="str">
        <f t="array" ref="F186">IFERROR(INDEX($B$1:$B$250,SMALL(IF($B$1:$B$250&lt;&gt;"",ROW($B$1:$B$250)),ROW())),"")</f>
        <v/>
      </c>
      <c r="G186" s="177" t="str">
        <f t="array" ref="G186">IFERROR(INDEX($C$1:$C$250,SMALL(IF($C$1:$C$250&lt;&gt;"",ROW($C$1:$C$250)),ROW())),"")</f>
        <v/>
      </c>
    </row>
    <row r="187" spans="1:7" x14ac:dyDescent="0.15">
      <c r="A187" t="str">
        <f>+役務!X59</f>
        <v/>
      </c>
      <c r="B187" t="str">
        <f>+役務!Y59</f>
        <v/>
      </c>
      <c r="C187" t="str">
        <f>+役務!Z59</f>
        <v/>
      </c>
      <c r="E187" s="177" t="str">
        <f t="array" ref="E187">IFERROR(INDEX($A$1:$A$250,SMALL(IF($A$1:$A$250&lt;&gt;"",ROW($A$1:$A$250)),ROW())),"")</f>
        <v/>
      </c>
      <c r="F187" s="177" t="str">
        <f t="array" ref="F187">IFERROR(INDEX($B$1:$B$250,SMALL(IF($B$1:$B$250&lt;&gt;"",ROW($B$1:$B$250)),ROW())),"")</f>
        <v/>
      </c>
      <c r="G187" s="177" t="str">
        <f t="array" ref="G187">IFERROR(INDEX($C$1:$C$250,SMALL(IF($C$1:$C$250&lt;&gt;"",ROW($C$1:$C$250)),ROW())),"")</f>
        <v/>
      </c>
    </row>
    <row r="188" spans="1:7" x14ac:dyDescent="0.15">
      <c r="A188" t="str">
        <f>+役務!X60</f>
        <v/>
      </c>
      <c r="B188" t="str">
        <f>+役務!Y60</f>
        <v/>
      </c>
      <c r="C188" t="str">
        <f>+役務!Z60</f>
        <v/>
      </c>
      <c r="E188" s="177" t="str">
        <f t="array" ref="E188">IFERROR(INDEX($A$1:$A$250,SMALL(IF($A$1:$A$250&lt;&gt;"",ROW($A$1:$A$250)),ROW())),"")</f>
        <v/>
      </c>
      <c r="F188" s="177" t="str">
        <f t="array" ref="F188">IFERROR(INDEX($B$1:$B$250,SMALL(IF($B$1:$B$250&lt;&gt;"",ROW($B$1:$B$250)),ROW())),"")</f>
        <v/>
      </c>
      <c r="G188" s="177" t="str">
        <f t="array" ref="G188">IFERROR(INDEX($C$1:$C$250,SMALL(IF($C$1:$C$250&lt;&gt;"",ROW($C$1:$C$250)),ROW())),"")</f>
        <v/>
      </c>
    </row>
    <row r="189" spans="1:7" x14ac:dyDescent="0.15">
      <c r="A189" t="str">
        <f>+役務!X61</f>
        <v/>
      </c>
      <c r="B189" t="str">
        <f>+役務!Y61</f>
        <v/>
      </c>
      <c r="C189" t="str">
        <f>+役務!Z61</f>
        <v/>
      </c>
      <c r="E189" s="177" t="str">
        <f t="array" ref="E189">IFERROR(INDEX($A$1:$A$250,SMALL(IF($A$1:$A$250&lt;&gt;"",ROW($A$1:$A$250)),ROW())),"")</f>
        <v/>
      </c>
      <c r="F189" s="177" t="str">
        <f t="array" ref="F189">IFERROR(INDEX($B$1:$B$250,SMALL(IF($B$1:$B$250&lt;&gt;"",ROW($B$1:$B$250)),ROW())),"")</f>
        <v/>
      </c>
      <c r="G189" s="177" t="str">
        <f t="array" ref="G189">IFERROR(INDEX($C$1:$C$250,SMALL(IF($C$1:$C$250&lt;&gt;"",ROW($C$1:$C$250)),ROW())),"")</f>
        <v/>
      </c>
    </row>
    <row r="190" spans="1:7" x14ac:dyDescent="0.15">
      <c r="A190" t="str">
        <f>+役務!X62</f>
        <v/>
      </c>
      <c r="B190" t="str">
        <f>+役務!Y62</f>
        <v/>
      </c>
      <c r="C190" t="str">
        <f>+役務!Z62</f>
        <v/>
      </c>
      <c r="E190" s="177" t="str">
        <f t="array" ref="E190">IFERROR(INDEX($A$1:$A$250,SMALL(IF($A$1:$A$250&lt;&gt;"",ROW($A$1:$A$250)),ROW())),"")</f>
        <v/>
      </c>
      <c r="F190" s="177" t="str">
        <f t="array" ref="F190">IFERROR(INDEX($B$1:$B$250,SMALL(IF($B$1:$B$250&lt;&gt;"",ROW($B$1:$B$250)),ROW())),"")</f>
        <v/>
      </c>
      <c r="G190" s="177" t="str">
        <f t="array" ref="G190">IFERROR(INDEX($C$1:$C$250,SMALL(IF($C$1:$C$250&lt;&gt;"",ROW($C$1:$C$250)),ROW())),"")</f>
        <v/>
      </c>
    </row>
    <row r="191" spans="1:7" x14ac:dyDescent="0.15">
      <c r="A191" t="str">
        <f>+役務!X63</f>
        <v/>
      </c>
      <c r="B191" t="str">
        <f>+役務!Y63</f>
        <v/>
      </c>
      <c r="C191" t="str">
        <f>+役務!Z63</f>
        <v/>
      </c>
      <c r="E191" s="177" t="str">
        <f t="array" ref="E191">IFERROR(INDEX($A$1:$A$250,SMALL(IF($A$1:$A$250&lt;&gt;"",ROW($A$1:$A$250)),ROW())),"")</f>
        <v/>
      </c>
      <c r="F191" s="177" t="str">
        <f t="array" ref="F191">IFERROR(INDEX($B$1:$B$250,SMALL(IF($B$1:$B$250&lt;&gt;"",ROW($B$1:$B$250)),ROW())),"")</f>
        <v/>
      </c>
      <c r="G191" s="177" t="str">
        <f t="array" ref="G191">IFERROR(INDEX($C$1:$C$250,SMALL(IF($C$1:$C$250&lt;&gt;"",ROW($C$1:$C$250)),ROW())),"")</f>
        <v/>
      </c>
    </row>
    <row r="192" spans="1:7" x14ac:dyDescent="0.15">
      <c r="A192" t="str">
        <f>+役務!X64</f>
        <v/>
      </c>
      <c r="B192" t="str">
        <f>+役務!Y64</f>
        <v/>
      </c>
      <c r="C192" t="str">
        <f>+役務!Z64</f>
        <v/>
      </c>
      <c r="E192" s="177" t="str">
        <f t="array" ref="E192">IFERROR(INDEX($A$1:$A$250,SMALL(IF($A$1:$A$250&lt;&gt;"",ROW($A$1:$A$250)),ROW())),"")</f>
        <v/>
      </c>
      <c r="F192" s="177" t="str">
        <f t="array" ref="F192">IFERROR(INDEX($B$1:$B$250,SMALL(IF($B$1:$B$250&lt;&gt;"",ROW($B$1:$B$250)),ROW())),"")</f>
        <v/>
      </c>
      <c r="G192" s="177" t="str">
        <f t="array" ref="G192">IFERROR(INDEX($C$1:$C$250,SMALL(IF($C$1:$C$250&lt;&gt;"",ROW($C$1:$C$250)),ROW())),"")</f>
        <v/>
      </c>
    </row>
    <row r="193" spans="1:7" x14ac:dyDescent="0.15">
      <c r="A193" t="str">
        <f>+役務!X65</f>
        <v/>
      </c>
      <c r="B193" t="str">
        <f>+役務!Y65</f>
        <v/>
      </c>
      <c r="C193" t="str">
        <f>+役務!Z65</f>
        <v/>
      </c>
      <c r="E193" s="177" t="str">
        <f t="array" ref="E193">IFERROR(INDEX($A$1:$A$250,SMALL(IF($A$1:$A$250&lt;&gt;"",ROW($A$1:$A$250)),ROW())),"")</f>
        <v/>
      </c>
      <c r="F193" s="177" t="str">
        <f t="array" ref="F193">IFERROR(INDEX($B$1:$B$250,SMALL(IF($B$1:$B$250&lt;&gt;"",ROW($B$1:$B$250)),ROW())),"")</f>
        <v/>
      </c>
      <c r="G193" s="177" t="str">
        <f t="array" ref="G193">IFERROR(INDEX($C$1:$C$250,SMALL(IF($C$1:$C$250&lt;&gt;"",ROW($C$1:$C$250)),ROW())),"")</f>
        <v/>
      </c>
    </row>
    <row r="194" spans="1:7" x14ac:dyDescent="0.15">
      <c r="A194" t="str">
        <f>+役務!X66</f>
        <v/>
      </c>
      <c r="B194" t="str">
        <f>+役務!Y66</f>
        <v/>
      </c>
      <c r="C194" t="str">
        <f>+役務!Z66</f>
        <v/>
      </c>
      <c r="E194" s="177" t="str">
        <f t="array" ref="E194">IFERROR(INDEX($A$1:$A$250,SMALL(IF($A$1:$A$250&lt;&gt;"",ROW($A$1:$A$250)),ROW())),"")</f>
        <v/>
      </c>
      <c r="F194" s="177" t="str">
        <f t="array" ref="F194">IFERROR(INDEX($B$1:$B$250,SMALL(IF($B$1:$B$250&lt;&gt;"",ROW($B$1:$B$250)),ROW())),"")</f>
        <v/>
      </c>
      <c r="G194" s="177" t="str">
        <f t="array" ref="G194">IFERROR(INDEX($C$1:$C$250,SMALL(IF($C$1:$C$250&lt;&gt;"",ROW($C$1:$C$250)),ROW())),"")</f>
        <v/>
      </c>
    </row>
    <row r="195" spans="1:7" x14ac:dyDescent="0.15">
      <c r="A195" t="str">
        <f>+役務!X67</f>
        <v/>
      </c>
      <c r="B195" t="str">
        <f>+役務!Y67</f>
        <v/>
      </c>
      <c r="C195" t="str">
        <f>+役務!Z67</f>
        <v/>
      </c>
      <c r="E195" s="177" t="str">
        <f t="array" ref="E195">IFERROR(INDEX($A$1:$A$250,SMALL(IF($A$1:$A$250&lt;&gt;"",ROW($A$1:$A$250)),ROW())),"")</f>
        <v/>
      </c>
      <c r="F195" s="177" t="str">
        <f t="array" ref="F195">IFERROR(INDEX($B$1:$B$250,SMALL(IF($B$1:$B$250&lt;&gt;"",ROW($B$1:$B$250)),ROW())),"")</f>
        <v/>
      </c>
      <c r="G195" s="177" t="str">
        <f t="array" ref="G195">IFERROR(INDEX($C$1:$C$250,SMALL(IF($C$1:$C$250&lt;&gt;"",ROW($C$1:$C$250)),ROW())),"")</f>
        <v/>
      </c>
    </row>
    <row r="196" spans="1:7" x14ac:dyDescent="0.15">
      <c r="A196" t="str">
        <f>+役務!X68</f>
        <v/>
      </c>
      <c r="B196" t="str">
        <f>+役務!Y68</f>
        <v/>
      </c>
      <c r="C196" t="str">
        <f>+役務!Z68</f>
        <v/>
      </c>
      <c r="E196" s="177" t="str">
        <f t="array" ref="E196">IFERROR(INDEX($A$1:$A$250,SMALL(IF($A$1:$A$250&lt;&gt;"",ROW($A$1:$A$250)),ROW())),"")</f>
        <v/>
      </c>
      <c r="F196" s="177" t="str">
        <f t="array" ref="F196">IFERROR(INDEX($B$1:$B$250,SMALL(IF($B$1:$B$250&lt;&gt;"",ROW($B$1:$B$250)),ROW())),"")</f>
        <v/>
      </c>
      <c r="G196" s="177" t="str">
        <f t="array" ref="G196">IFERROR(INDEX($C$1:$C$250,SMALL(IF($C$1:$C$250&lt;&gt;"",ROW($C$1:$C$250)),ROW())),"")</f>
        <v/>
      </c>
    </row>
    <row r="197" spans="1:7" x14ac:dyDescent="0.15">
      <c r="A197" t="str">
        <f>+役務!X69</f>
        <v/>
      </c>
      <c r="B197" t="str">
        <f>+役務!Y69</f>
        <v/>
      </c>
      <c r="C197" t="str">
        <f>+役務!Z69</f>
        <v/>
      </c>
      <c r="E197" s="177" t="str">
        <f t="array" ref="E197">IFERROR(INDEX($A$1:$A$250,SMALL(IF($A$1:$A$250&lt;&gt;"",ROW($A$1:$A$250)),ROW())),"")</f>
        <v/>
      </c>
      <c r="F197" s="177" t="str">
        <f t="array" ref="F197">IFERROR(INDEX($B$1:$B$250,SMALL(IF($B$1:$B$250&lt;&gt;"",ROW($B$1:$B$250)),ROW())),"")</f>
        <v/>
      </c>
      <c r="G197" s="177" t="str">
        <f t="array" ref="G197">IFERROR(INDEX($C$1:$C$250,SMALL(IF($C$1:$C$250&lt;&gt;"",ROW($C$1:$C$250)),ROW())),"")</f>
        <v/>
      </c>
    </row>
    <row r="198" spans="1:7" x14ac:dyDescent="0.15">
      <c r="A198" t="str">
        <f>+役務!X70</f>
        <v/>
      </c>
      <c r="B198" t="str">
        <f>+役務!Y70</f>
        <v/>
      </c>
      <c r="C198" t="str">
        <f>+役務!Z70</f>
        <v/>
      </c>
      <c r="E198" s="177" t="str">
        <f t="array" ref="E198">IFERROR(INDEX($A$1:$A$250,SMALL(IF($A$1:$A$250&lt;&gt;"",ROW($A$1:$A$250)),ROW())),"")</f>
        <v/>
      </c>
      <c r="F198" s="177" t="str">
        <f t="array" ref="F198">IFERROR(INDEX($B$1:$B$250,SMALL(IF($B$1:$B$250&lt;&gt;"",ROW($B$1:$B$250)),ROW())),"")</f>
        <v/>
      </c>
      <c r="G198" s="177" t="str">
        <f t="array" ref="G198">IFERROR(INDEX($C$1:$C$250,SMALL(IF($C$1:$C$250&lt;&gt;"",ROW($C$1:$C$250)),ROW())),"")</f>
        <v/>
      </c>
    </row>
    <row r="199" spans="1:7" x14ac:dyDescent="0.15">
      <c r="A199" t="str">
        <f>+役務!X71</f>
        <v/>
      </c>
      <c r="B199" t="str">
        <f>+役務!Y71</f>
        <v/>
      </c>
      <c r="C199" t="str">
        <f>+役務!Z71</f>
        <v/>
      </c>
      <c r="E199" s="177" t="str">
        <f t="array" ref="E199">IFERROR(INDEX($A$1:$A$250,SMALL(IF($A$1:$A$250&lt;&gt;"",ROW($A$1:$A$250)),ROW())),"")</f>
        <v/>
      </c>
      <c r="F199" s="177" t="str">
        <f t="array" ref="F199">IFERROR(INDEX($B$1:$B$250,SMALL(IF($B$1:$B$250&lt;&gt;"",ROW($B$1:$B$250)),ROW())),"")</f>
        <v/>
      </c>
      <c r="G199" s="177" t="str">
        <f t="array" ref="G199">IFERROR(INDEX($C$1:$C$250,SMALL(IF($C$1:$C$250&lt;&gt;"",ROW($C$1:$C$250)),ROW())),"")</f>
        <v/>
      </c>
    </row>
    <row r="200" spans="1:7" x14ac:dyDescent="0.15">
      <c r="A200" t="str">
        <f>+役務!X72</f>
        <v/>
      </c>
      <c r="B200" t="str">
        <f>+役務!Y72</f>
        <v/>
      </c>
      <c r="C200" t="str">
        <f>+役務!Z72</f>
        <v/>
      </c>
      <c r="E200" s="177" t="str">
        <f t="array" ref="E200">IFERROR(INDEX($A$1:$A$250,SMALL(IF($A$1:$A$250&lt;&gt;"",ROW($A$1:$A$250)),ROW())),"")</f>
        <v/>
      </c>
      <c r="F200" s="177" t="str">
        <f t="array" ref="F200">IFERROR(INDEX($B$1:$B$250,SMALL(IF($B$1:$B$250&lt;&gt;"",ROW($B$1:$B$250)),ROW())),"")</f>
        <v/>
      </c>
      <c r="G200" s="177" t="str">
        <f t="array" ref="G200">IFERROR(INDEX($C$1:$C$250,SMALL(IF($C$1:$C$250&lt;&gt;"",ROW($C$1:$C$250)),ROW())),"")</f>
        <v/>
      </c>
    </row>
    <row r="201" spans="1:7" x14ac:dyDescent="0.15">
      <c r="A201" t="str">
        <f>+役務!X73</f>
        <v/>
      </c>
      <c r="B201" t="str">
        <f>+役務!Y73</f>
        <v/>
      </c>
      <c r="C201" t="str">
        <f>+役務!Z73</f>
        <v/>
      </c>
      <c r="E201" s="177" t="str">
        <f t="array" ref="E201">IFERROR(INDEX($A$1:$A$250,SMALL(IF($A$1:$A$250&lt;&gt;"",ROW($A$1:$A$250)),ROW())),"")</f>
        <v/>
      </c>
      <c r="F201" s="177" t="str">
        <f t="array" ref="F201">IFERROR(INDEX($B$1:$B$250,SMALL(IF($B$1:$B$250&lt;&gt;"",ROW($B$1:$B$250)),ROW())),"")</f>
        <v/>
      </c>
      <c r="G201" s="177" t="str">
        <f t="array" ref="G201">IFERROR(INDEX($C$1:$C$250,SMALL(IF($C$1:$C$250&lt;&gt;"",ROW($C$1:$C$250)),ROW())),"")</f>
        <v/>
      </c>
    </row>
    <row r="202" spans="1:7" x14ac:dyDescent="0.15">
      <c r="A202" t="str">
        <f>+役務!X74</f>
        <v/>
      </c>
      <c r="B202" t="str">
        <f>+役務!Y74</f>
        <v/>
      </c>
      <c r="C202" t="str">
        <f>+役務!Z74</f>
        <v/>
      </c>
      <c r="E202" s="177" t="str">
        <f t="array" ref="E202">IFERROR(INDEX($A$1:$A$250,SMALL(IF($A$1:$A$250&lt;&gt;"",ROW($A$1:$A$250)),ROW())),"")</f>
        <v/>
      </c>
      <c r="F202" s="177" t="str">
        <f t="array" ref="F202">IFERROR(INDEX($B$1:$B$250,SMALL(IF($B$1:$B$250&lt;&gt;"",ROW($B$1:$B$250)),ROW())),"")</f>
        <v/>
      </c>
      <c r="G202" s="177" t="str">
        <f t="array" ref="G202">IFERROR(INDEX($C$1:$C$250,SMALL(IF($C$1:$C$250&lt;&gt;"",ROW($C$1:$C$250)),ROW())),"")</f>
        <v/>
      </c>
    </row>
    <row r="203" spans="1:7" x14ac:dyDescent="0.15">
      <c r="A203" t="str">
        <f>+役務!X75</f>
        <v/>
      </c>
      <c r="B203" t="str">
        <f>+役務!Y75</f>
        <v/>
      </c>
      <c r="C203" t="str">
        <f>+役務!Z75</f>
        <v/>
      </c>
      <c r="E203" s="177" t="str">
        <f t="array" ref="E203">IFERROR(INDEX($A$1:$A$250,SMALL(IF($A$1:$A$250&lt;&gt;"",ROW($A$1:$A$250)),ROW())),"")</f>
        <v/>
      </c>
      <c r="F203" s="177" t="str">
        <f t="array" ref="F203">IFERROR(INDEX($B$1:$B$250,SMALL(IF($B$1:$B$250&lt;&gt;"",ROW($B$1:$B$250)),ROW())),"")</f>
        <v/>
      </c>
      <c r="G203" s="177" t="str">
        <f t="array" ref="G203">IFERROR(INDEX($C$1:$C$250,SMALL(IF($C$1:$C$250&lt;&gt;"",ROW($C$1:$C$250)),ROW())),"")</f>
        <v/>
      </c>
    </row>
    <row r="204" spans="1:7" x14ac:dyDescent="0.15">
      <c r="A204" t="str">
        <f>+役務!X76</f>
        <v/>
      </c>
      <c r="B204" t="str">
        <f>+役務!Y76</f>
        <v/>
      </c>
      <c r="C204" t="str">
        <f>+役務!Z76</f>
        <v/>
      </c>
      <c r="E204" s="177" t="str">
        <f t="array" ref="E204">IFERROR(INDEX($A$1:$A$250,SMALL(IF($A$1:$A$250&lt;&gt;"",ROW($A$1:$A$250)),ROW())),"")</f>
        <v/>
      </c>
      <c r="F204" s="177" t="str">
        <f t="array" ref="F204">IFERROR(INDEX($B$1:$B$250,SMALL(IF($B$1:$B$250&lt;&gt;"",ROW($B$1:$B$250)),ROW())),"")</f>
        <v/>
      </c>
      <c r="G204" s="177" t="str">
        <f t="array" ref="G204">IFERROR(INDEX($C$1:$C$250,SMALL(IF($C$1:$C$250&lt;&gt;"",ROW($C$1:$C$250)),ROW())),"")</f>
        <v/>
      </c>
    </row>
    <row r="205" spans="1:7" x14ac:dyDescent="0.15">
      <c r="A205" t="str">
        <f>+役務!X77</f>
        <v/>
      </c>
      <c r="B205" t="str">
        <f>+役務!Y77</f>
        <v/>
      </c>
      <c r="C205" t="str">
        <f>+役務!Z77</f>
        <v/>
      </c>
      <c r="E205" s="177" t="str">
        <f t="array" ref="E205">IFERROR(INDEX($A$1:$A$250,SMALL(IF($A$1:$A$250&lt;&gt;"",ROW($A$1:$A$250)),ROW())),"")</f>
        <v/>
      </c>
      <c r="F205" s="177" t="str">
        <f t="array" ref="F205">IFERROR(INDEX($B$1:$B$250,SMALL(IF($B$1:$B$250&lt;&gt;"",ROW($B$1:$B$250)),ROW())),"")</f>
        <v/>
      </c>
      <c r="G205" s="177" t="str">
        <f t="array" ref="G205">IFERROR(INDEX($C$1:$C$250,SMALL(IF($C$1:$C$250&lt;&gt;"",ROW($C$1:$C$250)),ROW())),"")</f>
        <v/>
      </c>
    </row>
    <row r="206" spans="1:7" x14ac:dyDescent="0.15">
      <c r="A206" t="str">
        <f>+役務!X78</f>
        <v/>
      </c>
      <c r="B206" t="str">
        <f>+役務!Y78</f>
        <v/>
      </c>
      <c r="C206" t="str">
        <f>+役務!Z78</f>
        <v/>
      </c>
      <c r="E206" s="177" t="str">
        <f t="array" ref="E206">IFERROR(INDEX($A$1:$A$250,SMALL(IF($A$1:$A$250&lt;&gt;"",ROW($A$1:$A$250)),ROW())),"")</f>
        <v/>
      </c>
      <c r="F206" s="177" t="str">
        <f t="array" ref="F206">IFERROR(INDEX($B$1:$B$250,SMALL(IF($B$1:$B$250&lt;&gt;"",ROW($B$1:$B$250)),ROW())),"")</f>
        <v/>
      </c>
      <c r="G206" s="177" t="str">
        <f t="array" ref="G206">IFERROR(INDEX($C$1:$C$250,SMALL(IF($C$1:$C$250&lt;&gt;"",ROW($C$1:$C$250)),ROW())),"")</f>
        <v/>
      </c>
    </row>
    <row r="207" spans="1:7" x14ac:dyDescent="0.15">
      <c r="A207" t="str">
        <f>+役務!X79</f>
        <v/>
      </c>
      <c r="B207" t="str">
        <f>+役務!Y79</f>
        <v/>
      </c>
      <c r="C207" t="str">
        <f>+役務!Z79</f>
        <v/>
      </c>
      <c r="E207" s="177" t="str">
        <f t="array" ref="E207">IFERROR(INDEX($A$1:$A$250,SMALL(IF($A$1:$A$250&lt;&gt;"",ROW($A$1:$A$250)),ROW())),"")</f>
        <v/>
      </c>
      <c r="F207" s="177" t="str">
        <f t="array" ref="F207">IFERROR(INDEX($B$1:$B$250,SMALL(IF($B$1:$B$250&lt;&gt;"",ROW($B$1:$B$250)),ROW())),"")</f>
        <v/>
      </c>
      <c r="G207" s="177" t="str">
        <f t="array" ref="G207">IFERROR(INDEX($C$1:$C$250,SMALL(IF($C$1:$C$250&lt;&gt;"",ROW($C$1:$C$250)),ROW())),"")</f>
        <v/>
      </c>
    </row>
    <row r="208" spans="1:7" x14ac:dyDescent="0.15">
      <c r="A208" t="str">
        <f>+役務!X80</f>
        <v/>
      </c>
      <c r="B208" t="str">
        <f>+役務!Y80</f>
        <v/>
      </c>
      <c r="C208" t="str">
        <f>+役務!Z80</f>
        <v/>
      </c>
      <c r="E208" s="177" t="str">
        <f t="array" ref="E208">IFERROR(INDEX($A$1:$A$250,SMALL(IF($A$1:$A$250&lt;&gt;"",ROW($A$1:$A$250)),ROW())),"")</f>
        <v/>
      </c>
      <c r="F208" s="177" t="str">
        <f t="array" ref="F208">IFERROR(INDEX($B$1:$B$250,SMALL(IF($B$1:$B$250&lt;&gt;"",ROW($B$1:$B$250)),ROW())),"")</f>
        <v/>
      </c>
      <c r="G208" s="177" t="str">
        <f t="array" ref="G208">IFERROR(INDEX($C$1:$C$250,SMALL(IF($C$1:$C$250&lt;&gt;"",ROW($C$1:$C$250)),ROW())),"")</f>
        <v/>
      </c>
    </row>
    <row r="209" spans="1:7" x14ac:dyDescent="0.15">
      <c r="A209" t="str">
        <f>+役務!X81</f>
        <v/>
      </c>
      <c r="B209" t="str">
        <f>+役務!Y81</f>
        <v/>
      </c>
      <c r="C209" t="str">
        <f>+役務!Z81</f>
        <v/>
      </c>
      <c r="E209" s="177" t="str">
        <f t="array" ref="E209">IFERROR(INDEX($A$1:$A$250,SMALL(IF($A$1:$A$250&lt;&gt;"",ROW($A$1:$A$250)),ROW())),"")</f>
        <v/>
      </c>
      <c r="F209" s="177" t="str">
        <f t="array" ref="F209">IFERROR(INDEX($B$1:$B$250,SMALL(IF($B$1:$B$250&lt;&gt;"",ROW($B$1:$B$250)),ROW())),"")</f>
        <v/>
      </c>
      <c r="G209" s="177" t="str">
        <f t="array" ref="G209">IFERROR(INDEX($C$1:$C$250,SMALL(IF($C$1:$C$250&lt;&gt;"",ROW($C$1:$C$250)),ROW())),"")</f>
        <v/>
      </c>
    </row>
    <row r="210" spans="1:7" x14ac:dyDescent="0.15">
      <c r="A210" t="str">
        <f>+役務!X82</f>
        <v/>
      </c>
      <c r="B210" t="str">
        <f>+役務!Y82</f>
        <v/>
      </c>
      <c r="C210" t="str">
        <f>+役務!Z82</f>
        <v/>
      </c>
      <c r="E210" s="177" t="str">
        <f t="array" ref="E210">IFERROR(INDEX($A$1:$A$250,SMALL(IF($A$1:$A$250&lt;&gt;"",ROW($A$1:$A$250)),ROW())),"")</f>
        <v/>
      </c>
      <c r="F210" s="177" t="str">
        <f t="array" ref="F210">IFERROR(INDEX($B$1:$B$250,SMALL(IF($B$1:$B$250&lt;&gt;"",ROW($B$1:$B$250)),ROW())),"")</f>
        <v/>
      </c>
      <c r="G210" s="177" t="str">
        <f t="array" ref="G210">IFERROR(INDEX($C$1:$C$250,SMALL(IF($C$1:$C$250&lt;&gt;"",ROW($C$1:$C$250)),ROW())),"")</f>
        <v/>
      </c>
    </row>
    <row r="211" spans="1:7" x14ac:dyDescent="0.15">
      <c r="A211" t="str">
        <f>+役務!X83</f>
        <v/>
      </c>
      <c r="B211" t="str">
        <f>+役務!Y83</f>
        <v/>
      </c>
      <c r="C211" t="str">
        <f>+役務!Z83</f>
        <v/>
      </c>
      <c r="E211" s="177" t="str">
        <f t="array" ref="E211">IFERROR(INDEX($A$1:$A$250,SMALL(IF($A$1:$A$250&lt;&gt;"",ROW($A$1:$A$250)),ROW())),"")</f>
        <v/>
      </c>
      <c r="F211" s="177" t="str">
        <f t="array" ref="F211">IFERROR(INDEX($B$1:$B$250,SMALL(IF($B$1:$B$250&lt;&gt;"",ROW($B$1:$B$250)),ROW())),"")</f>
        <v/>
      </c>
      <c r="G211" s="177" t="str">
        <f t="array" ref="G211">IFERROR(INDEX($C$1:$C$250,SMALL(IF($C$1:$C$250&lt;&gt;"",ROW($C$1:$C$250)),ROW())),"")</f>
        <v/>
      </c>
    </row>
    <row r="212" spans="1:7" x14ac:dyDescent="0.15">
      <c r="A212" t="str">
        <f>+役務!X84</f>
        <v/>
      </c>
      <c r="B212" t="str">
        <f>+役務!Y84</f>
        <v/>
      </c>
      <c r="C212" t="str">
        <f>+役務!Z84</f>
        <v/>
      </c>
      <c r="E212" s="177" t="str">
        <f t="array" ref="E212">IFERROR(INDEX($A$1:$A$250,SMALL(IF($A$1:$A$250&lt;&gt;"",ROW($A$1:$A$250)),ROW())),"")</f>
        <v/>
      </c>
      <c r="F212" s="177" t="str">
        <f t="array" ref="F212">IFERROR(INDEX($B$1:$B$250,SMALL(IF($B$1:$B$250&lt;&gt;"",ROW($B$1:$B$250)),ROW())),"")</f>
        <v/>
      </c>
      <c r="G212" s="177" t="str">
        <f t="array" ref="G212">IFERROR(INDEX($C$1:$C$250,SMALL(IF($C$1:$C$250&lt;&gt;"",ROW($C$1:$C$250)),ROW())),"")</f>
        <v/>
      </c>
    </row>
    <row r="213" spans="1:7" x14ac:dyDescent="0.15">
      <c r="A213" t="str">
        <f>+役務!X85</f>
        <v/>
      </c>
      <c r="B213" t="str">
        <f>+役務!Y85</f>
        <v/>
      </c>
      <c r="C213" t="str">
        <f>+役務!Z85</f>
        <v/>
      </c>
      <c r="E213" s="177" t="str">
        <f t="array" ref="E213">IFERROR(INDEX($A$1:$A$250,SMALL(IF($A$1:$A$250&lt;&gt;"",ROW($A$1:$A$250)),ROW())),"")</f>
        <v/>
      </c>
      <c r="F213" s="177" t="str">
        <f t="array" ref="F213">IFERROR(INDEX($B$1:$B$250,SMALL(IF($B$1:$B$250&lt;&gt;"",ROW($B$1:$B$250)),ROW())),"")</f>
        <v/>
      </c>
      <c r="G213" s="177" t="str">
        <f t="array" ref="G213">IFERROR(INDEX($C$1:$C$250,SMALL(IF($C$1:$C$250&lt;&gt;"",ROW($C$1:$C$250)),ROW())),"")</f>
        <v/>
      </c>
    </row>
    <row r="214" spans="1:7" x14ac:dyDescent="0.15">
      <c r="A214" t="str">
        <f>+役務!X86</f>
        <v/>
      </c>
      <c r="B214" t="str">
        <f>+役務!Y86</f>
        <v/>
      </c>
      <c r="C214" t="str">
        <f>+役務!Z86</f>
        <v/>
      </c>
      <c r="E214" s="177" t="str">
        <f t="array" ref="E214">IFERROR(INDEX($A$1:$A$250,SMALL(IF($A$1:$A$250&lt;&gt;"",ROW($A$1:$A$250)),ROW())),"")</f>
        <v/>
      </c>
      <c r="F214" s="177" t="str">
        <f t="array" ref="F214">IFERROR(INDEX($B$1:$B$250,SMALL(IF($B$1:$B$250&lt;&gt;"",ROW($B$1:$B$250)),ROW())),"")</f>
        <v/>
      </c>
      <c r="G214" s="177" t="str">
        <f t="array" ref="G214">IFERROR(INDEX($C$1:$C$250,SMALL(IF($C$1:$C$250&lt;&gt;"",ROW($C$1:$C$250)),ROW())),"")</f>
        <v/>
      </c>
    </row>
    <row r="215" spans="1:7" x14ac:dyDescent="0.15">
      <c r="A215" t="str">
        <f>+役務!X87</f>
        <v/>
      </c>
      <c r="B215" t="str">
        <f>+役務!Y87</f>
        <v/>
      </c>
      <c r="C215" t="str">
        <f>+役務!Z87</f>
        <v/>
      </c>
      <c r="E215" s="177" t="str">
        <f t="array" ref="E215">IFERROR(INDEX($A$1:$A$250,SMALL(IF($A$1:$A$250&lt;&gt;"",ROW($A$1:$A$250)),ROW())),"")</f>
        <v/>
      </c>
      <c r="F215" s="177" t="str">
        <f t="array" ref="F215">IFERROR(INDEX($B$1:$B$250,SMALL(IF($B$1:$B$250&lt;&gt;"",ROW($B$1:$B$250)),ROW())),"")</f>
        <v/>
      </c>
      <c r="G215" s="177" t="str">
        <f t="array" ref="G215">IFERROR(INDEX($C$1:$C$250,SMALL(IF($C$1:$C$250&lt;&gt;"",ROW($C$1:$C$250)),ROW())),"")</f>
        <v/>
      </c>
    </row>
    <row r="216" spans="1:7" x14ac:dyDescent="0.15">
      <c r="A216" t="str">
        <f>+役務!X88</f>
        <v/>
      </c>
      <c r="B216" t="str">
        <f>+役務!Y88</f>
        <v/>
      </c>
      <c r="C216" t="str">
        <f>+役務!Z88</f>
        <v/>
      </c>
      <c r="E216" s="177" t="str">
        <f t="array" ref="E216">IFERROR(INDEX($A$1:$A$250,SMALL(IF($A$1:$A$250&lt;&gt;"",ROW($A$1:$A$250)),ROW())),"")</f>
        <v/>
      </c>
      <c r="F216" s="177" t="str">
        <f t="array" ref="F216">IFERROR(INDEX($B$1:$B$250,SMALL(IF($B$1:$B$250&lt;&gt;"",ROW($B$1:$B$250)),ROW())),"")</f>
        <v/>
      </c>
      <c r="G216" s="177" t="str">
        <f t="array" ref="G216">IFERROR(INDEX($C$1:$C$250,SMALL(IF($C$1:$C$250&lt;&gt;"",ROW($C$1:$C$250)),ROW())),"")</f>
        <v/>
      </c>
    </row>
    <row r="217" spans="1:7" x14ac:dyDescent="0.15">
      <c r="A217" t="str">
        <f>+役務!X89</f>
        <v/>
      </c>
      <c r="B217" t="str">
        <f>+役務!Y89</f>
        <v/>
      </c>
      <c r="C217" t="str">
        <f>+役務!Z89</f>
        <v/>
      </c>
      <c r="E217" s="177" t="str">
        <f t="array" ref="E217">IFERROR(INDEX($A$1:$A$250,SMALL(IF($A$1:$A$250&lt;&gt;"",ROW($A$1:$A$250)),ROW())),"")</f>
        <v/>
      </c>
      <c r="F217" s="177" t="str">
        <f t="array" ref="F217">IFERROR(INDEX($B$1:$B$250,SMALL(IF($B$1:$B$250&lt;&gt;"",ROW($B$1:$B$250)),ROW())),"")</f>
        <v/>
      </c>
      <c r="G217" s="177" t="str">
        <f t="array" ref="G217">IFERROR(INDEX($C$1:$C$250,SMALL(IF($C$1:$C$250&lt;&gt;"",ROW($C$1:$C$250)),ROW())),"")</f>
        <v/>
      </c>
    </row>
    <row r="218" spans="1:7" x14ac:dyDescent="0.15">
      <c r="A218" t="str">
        <f>+役務!X90</f>
        <v/>
      </c>
      <c r="B218" t="str">
        <f>+役務!Y90</f>
        <v/>
      </c>
      <c r="C218" t="str">
        <f>+役務!Z90</f>
        <v/>
      </c>
      <c r="E218" s="177" t="str">
        <f t="array" ref="E218">IFERROR(INDEX($A$1:$A$250,SMALL(IF($A$1:$A$250&lt;&gt;"",ROW($A$1:$A$250)),ROW())),"")</f>
        <v/>
      </c>
      <c r="F218" s="177" t="str">
        <f t="array" ref="F218">IFERROR(INDEX($B$1:$B$250,SMALL(IF($B$1:$B$250&lt;&gt;"",ROW($B$1:$B$250)),ROW())),"")</f>
        <v/>
      </c>
      <c r="G218" s="177" t="str">
        <f t="array" ref="G218">IFERROR(INDEX($C$1:$C$250,SMALL(IF($C$1:$C$250&lt;&gt;"",ROW($C$1:$C$250)),ROW())),"")</f>
        <v/>
      </c>
    </row>
    <row r="219" spans="1:7" x14ac:dyDescent="0.15">
      <c r="A219" t="str">
        <f>+役務!X91</f>
        <v/>
      </c>
      <c r="B219" t="str">
        <f>+役務!Y91</f>
        <v/>
      </c>
      <c r="C219" t="str">
        <f>+役務!Z91</f>
        <v/>
      </c>
      <c r="E219" s="177" t="str">
        <f t="array" ref="E219">IFERROR(INDEX($A$1:$A$250,SMALL(IF($A$1:$A$250&lt;&gt;"",ROW($A$1:$A$250)),ROW())),"")</f>
        <v/>
      </c>
      <c r="F219" s="177" t="str">
        <f t="array" ref="F219">IFERROR(INDEX($B$1:$B$250,SMALL(IF($B$1:$B$250&lt;&gt;"",ROW($B$1:$B$250)),ROW())),"")</f>
        <v/>
      </c>
      <c r="G219" s="177" t="str">
        <f t="array" ref="G219">IFERROR(INDEX($C$1:$C$250,SMALL(IF($C$1:$C$250&lt;&gt;"",ROW($C$1:$C$250)),ROW())),"")</f>
        <v/>
      </c>
    </row>
    <row r="220" spans="1:7" x14ac:dyDescent="0.15">
      <c r="A220" t="str">
        <f>+役務!X92</f>
        <v/>
      </c>
      <c r="B220" t="str">
        <f>+役務!Y92</f>
        <v/>
      </c>
      <c r="C220" t="str">
        <f>+役務!Z92</f>
        <v/>
      </c>
      <c r="E220" s="177" t="str">
        <f t="array" ref="E220">IFERROR(INDEX($A$1:$A$250,SMALL(IF($A$1:$A$250&lt;&gt;"",ROW($A$1:$A$250)),ROW())),"")</f>
        <v/>
      </c>
      <c r="F220" s="177" t="str">
        <f t="array" ref="F220">IFERROR(INDEX($B$1:$B$250,SMALL(IF($B$1:$B$250&lt;&gt;"",ROW($B$1:$B$250)),ROW())),"")</f>
        <v/>
      </c>
      <c r="G220" s="177" t="str">
        <f t="array" ref="G220">IFERROR(INDEX($C$1:$C$250,SMALL(IF($C$1:$C$250&lt;&gt;"",ROW($C$1:$C$250)),ROW())),"")</f>
        <v/>
      </c>
    </row>
    <row r="221" spans="1:7" x14ac:dyDescent="0.15">
      <c r="A221" t="str">
        <f>+役務!X93</f>
        <v/>
      </c>
      <c r="B221" t="str">
        <f>+役務!Y93</f>
        <v/>
      </c>
      <c r="C221" t="str">
        <f>+役務!Z93</f>
        <v/>
      </c>
      <c r="E221" s="177" t="str">
        <f t="array" ref="E221">IFERROR(INDEX($A$1:$A$250,SMALL(IF($A$1:$A$250&lt;&gt;"",ROW($A$1:$A$250)),ROW())),"")</f>
        <v/>
      </c>
      <c r="F221" s="177" t="str">
        <f t="array" ref="F221">IFERROR(INDEX($B$1:$B$250,SMALL(IF($B$1:$B$250&lt;&gt;"",ROW($B$1:$B$250)),ROW())),"")</f>
        <v/>
      </c>
      <c r="G221" s="177" t="str">
        <f t="array" ref="G221">IFERROR(INDEX($C$1:$C$250,SMALL(IF($C$1:$C$250&lt;&gt;"",ROW($C$1:$C$250)),ROW())),"")</f>
        <v/>
      </c>
    </row>
    <row r="222" spans="1:7" x14ac:dyDescent="0.15">
      <c r="A222" t="str">
        <f>+役務!X94</f>
        <v/>
      </c>
      <c r="B222" t="str">
        <f>+役務!Y94</f>
        <v/>
      </c>
      <c r="C222" t="str">
        <f>+役務!Z94</f>
        <v/>
      </c>
      <c r="E222" s="177" t="str">
        <f t="array" ref="E222">IFERROR(INDEX($A$1:$A$250,SMALL(IF($A$1:$A$250&lt;&gt;"",ROW($A$1:$A$250)),ROW())),"")</f>
        <v/>
      </c>
      <c r="F222" s="177" t="str">
        <f t="array" ref="F222">IFERROR(INDEX($B$1:$B$250,SMALL(IF($B$1:$B$250&lt;&gt;"",ROW($B$1:$B$250)),ROW())),"")</f>
        <v/>
      </c>
      <c r="G222" s="177" t="str">
        <f t="array" ref="G222">IFERROR(INDEX($C$1:$C$250,SMALL(IF($C$1:$C$250&lt;&gt;"",ROW($C$1:$C$250)),ROW())),"")</f>
        <v/>
      </c>
    </row>
    <row r="223" spans="1:7" x14ac:dyDescent="0.15">
      <c r="A223" t="str">
        <f>+役務!X95</f>
        <v/>
      </c>
      <c r="B223" t="str">
        <f>+役務!Y95</f>
        <v/>
      </c>
      <c r="C223" t="str">
        <f>+役務!Z95</f>
        <v/>
      </c>
      <c r="E223" s="177" t="str">
        <f t="array" ref="E223">IFERROR(INDEX($A$1:$A$250,SMALL(IF($A$1:$A$250&lt;&gt;"",ROW($A$1:$A$250)),ROW())),"")</f>
        <v/>
      </c>
      <c r="F223" s="177" t="str">
        <f t="array" ref="F223">IFERROR(INDEX($B$1:$B$250,SMALL(IF($B$1:$B$250&lt;&gt;"",ROW($B$1:$B$250)),ROW())),"")</f>
        <v/>
      </c>
      <c r="G223" s="177" t="str">
        <f t="array" ref="G223">IFERROR(INDEX($C$1:$C$250,SMALL(IF($C$1:$C$250&lt;&gt;"",ROW($C$1:$C$250)),ROW())),"")</f>
        <v/>
      </c>
    </row>
    <row r="224" spans="1:7" x14ac:dyDescent="0.15">
      <c r="A224" t="str">
        <f>+役務!X96</f>
        <v/>
      </c>
      <c r="B224" t="str">
        <f>+役務!Y96</f>
        <v/>
      </c>
      <c r="C224" t="str">
        <f>+役務!Z96</f>
        <v/>
      </c>
      <c r="E224" s="177" t="str">
        <f t="array" ref="E224">IFERROR(INDEX($A$1:$A$250,SMALL(IF($A$1:$A$250&lt;&gt;"",ROW($A$1:$A$250)),ROW())),"")</f>
        <v/>
      </c>
      <c r="F224" s="177" t="str">
        <f t="array" ref="F224">IFERROR(INDEX($B$1:$B$250,SMALL(IF($B$1:$B$250&lt;&gt;"",ROW($B$1:$B$250)),ROW())),"")</f>
        <v/>
      </c>
      <c r="G224" s="177" t="str">
        <f t="array" ref="G224">IFERROR(INDEX($C$1:$C$250,SMALL(IF($C$1:$C$250&lt;&gt;"",ROW($C$1:$C$250)),ROW())),"")</f>
        <v/>
      </c>
    </row>
    <row r="225" spans="1:7" x14ac:dyDescent="0.15">
      <c r="A225" t="str">
        <f>+役務!X97</f>
        <v/>
      </c>
      <c r="B225" t="str">
        <f>+役務!Y97</f>
        <v/>
      </c>
      <c r="C225" t="str">
        <f>+役務!Z97</f>
        <v/>
      </c>
      <c r="E225" s="177" t="str">
        <f t="array" ref="E225">IFERROR(INDEX($A$1:$A$250,SMALL(IF($A$1:$A$250&lt;&gt;"",ROW($A$1:$A$250)),ROW())),"")</f>
        <v/>
      </c>
      <c r="F225" s="177" t="str">
        <f t="array" ref="F225">IFERROR(INDEX($B$1:$B$250,SMALL(IF($B$1:$B$250&lt;&gt;"",ROW($B$1:$B$250)),ROW())),"")</f>
        <v/>
      </c>
      <c r="G225" s="177" t="str">
        <f t="array" ref="G225">IFERROR(INDEX($C$1:$C$250,SMALL(IF($C$1:$C$250&lt;&gt;"",ROW($C$1:$C$250)),ROW())),"")</f>
        <v/>
      </c>
    </row>
    <row r="226" spans="1:7" x14ac:dyDescent="0.15">
      <c r="A226" t="str">
        <f>+役務!X98</f>
        <v/>
      </c>
      <c r="B226" t="str">
        <f>+役務!Y98</f>
        <v/>
      </c>
      <c r="C226" t="str">
        <f>+役務!Z98</f>
        <v/>
      </c>
      <c r="E226" s="177" t="str">
        <f t="array" ref="E226">IFERROR(INDEX($A$1:$A$250,SMALL(IF($A$1:$A$250&lt;&gt;"",ROW($A$1:$A$250)),ROW())),"")</f>
        <v/>
      </c>
      <c r="F226" s="177" t="str">
        <f t="array" ref="F226">IFERROR(INDEX($B$1:$B$250,SMALL(IF($B$1:$B$250&lt;&gt;"",ROW($B$1:$B$250)),ROW())),"")</f>
        <v/>
      </c>
      <c r="G226" s="177" t="str">
        <f t="array" ref="G226">IFERROR(INDEX($C$1:$C$250,SMALL(IF($C$1:$C$250&lt;&gt;"",ROW($C$1:$C$250)),ROW())),"")</f>
        <v/>
      </c>
    </row>
    <row r="227" spans="1:7" x14ac:dyDescent="0.15">
      <c r="A227" t="str">
        <f>+役務!X99</f>
        <v/>
      </c>
      <c r="B227" t="str">
        <f>+役務!Y99</f>
        <v/>
      </c>
      <c r="C227" t="str">
        <f>+役務!Z99</f>
        <v/>
      </c>
      <c r="E227" s="177" t="str">
        <f t="array" ref="E227">IFERROR(INDEX($A$1:$A$250,SMALL(IF($A$1:$A$250&lt;&gt;"",ROW($A$1:$A$250)),ROW())),"")</f>
        <v/>
      </c>
      <c r="F227" s="177" t="str">
        <f t="array" ref="F227">IFERROR(INDEX($B$1:$B$250,SMALL(IF($B$1:$B$250&lt;&gt;"",ROW($B$1:$B$250)),ROW())),"")</f>
        <v/>
      </c>
      <c r="G227" s="177" t="str">
        <f t="array" ref="G227">IFERROR(INDEX($C$1:$C$250,SMALL(IF($C$1:$C$250&lt;&gt;"",ROW($C$1:$C$250)),ROW())),"")</f>
        <v/>
      </c>
    </row>
    <row r="228" spans="1:7" x14ac:dyDescent="0.15">
      <c r="A228" t="str">
        <f>+役務!X100</f>
        <v/>
      </c>
      <c r="B228" t="str">
        <f>+役務!Y100</f>
        <v/>
      </c>
      <c r="C228" t="str">
        <f>+役務!Z100</f>
        <v/>
      </c>
      <c r="E228" s="177" t="str">
        <f t="array" ref="E228">IFERROR(INDEX($A$1:$A$250,SMALL(IF($A$1:$A$250&lt;&gt;"",ROW($A$1:$A$250)),ROW())),"")</f>
        <v/>
      </c>
      <c r="F228" s="177" t="str">
        <f t="array" ref="F228">IFERROR(INDEX($B$1:$B$250,SMALL(IF($B$1:$B$250&lt;&gt;"",ROW($B$1:$B$250)),ROW())),"")</f>
        <v/>
      </c>
      <c r="G228" s="177" t="str">
        <f t="array" ref="G228">IFERROR(INDEX($C$1:$C$250,SMALL(IF($C$1:$C$250&lt;&gt;"",ROW($C$1:$C$250)),ROW())),"")</f>
        <v/>
      </c>
    </row>
    <row r="229" spans="1:7" x14ac:dyDescent="0.15">
      <c r="A229" t="str">
        <f>+役務!X101</f>
        <v/>
      </c>
      <c r="B229" t="str">
        <f>+役務!Y101</f>
        <v/>
      </c>
      <c r="C229" t="str">
        <f>+役務!Z101</f>
        <v/>
      </c>
      <c r="E229" s="177" t="str">
        <f t="array" ref="E229">IFERROR(INDEX($A$1:$A$250,SMALL(IF($A$1:$A$250&lt;&gt;"",ROW($A$1:$A$250)),ROW())),"")</f>
        <v/>
      </c>
      <c r="F229" s="177" t="str">
        <f t="array" ref="F229">IFERROR(INDEX($B$1:$B$250,SMALL(IF($B$1:$B$250&lt;&gt;"",ROW($B$1:$B$250)),ROW())),"")</f>
        <v/>
      </c>
      <c r="G229" s="177" t="str">
        <f t="array" ref="G229">IFERROR(INDEX($C$1:$C$250,SMALL(IF($C$1:$C$250&lt;&gt;"",ROW($C$1:$C$250)),ROW())),"")</f>
        <v/>
      </c>
    </row>
    <row r="230" spans="1:7" x14ac:dyDescent="0.15">
      <c r="A230" t="str">
        <f>+役務!X102</f>
        <v/>
      </c>
      <c r="B230" t="str">
        <f>+役務!Y102</f>
        <v/>
      </c>
      <c r="C230" t="str">
        <f>+役務!Z102</f>
        <v/>
      </c>
      <c r="E230" s="177" t="str">
        <f t="array" ref="E230">IFERROR(INDEX($A$1:$A$250,SMALL(IF($A$1:$A$250&lt;&gt;"",ROW($A$1:$A$250)),ROW())),"")</f>
        <v/>
      </c>
      <c r="F230" s="177" t="str">
        <f t="array" ref="F230">IFERROR(INDEX($B$1:$B$250,SMALL(IF($B$1:$B$250&lt;&gt;"",ROW($B$1:$B$250)),ROW())),"")</f>
        <v/>
      </c>
      <c r="G230" s="177" t="str">
        <f t="array" ref="G230">IFERROR(INDEX($C$1:$C$250,SMALL(IF($C$1:$C$250&lt;&gt;"",ROW($C$1:$C$250)),ROW())),"")</f>
        <v/>
      </c>
    </row>
    <row r="231" spans="1:7" x14ac:dyDescent="0.15">
      <c r="A231" t="str">
        <f>+役務!X103</f>
        <v/>
      </c>
      <c r="B231" t="str">
        <f>+役務!Y103</f>
        <v/>
      </c>
      <c r="C231" t="str">
        <f>+役務!Z103</f>
        <v/>
      </c>
      <c r="E231" s="177" t="str">
        <f t="array" ref="E231">IFERROR(INDEX($A$1:$A$250,SMALL(IF($A$1:$A$250&lt;&gt;"",ROW($A$1:$A$250)),ROW())),"")</f>
        <v/>
      </c>
      <c r="F231" s="177" t="str">
        <f t="array" ref="F231">IFERROR(INDEX($B$1:$B$250,SMALL(IF($B$1:$B$250&lt;&gt;"",ROW($B$1:$B$250)),ROW())),"")</f>
        <v/>
      </c>
      <c r="G231" s="177" t="str">
        <f t="array" ref="G231">IFERROR(INDEX($C$1:$C$250,SMALL(IF($C$1:$C$250&lt;&gt;"",ROW($C$1:$C$250)),ROW())),"")</f>
        <v/>
      </c>
    </row>
    <row r="232" spans="1:7" x14ac:dyDescent="0.15">
      <c r="A232" t="str">
        <f>+役務!X104</f>
        <v/>
      </c>
      <c r="B232" t="str">
        <f>+役務!Y104</f>
        <v/>
      </c>
      <c r="C232" t="str">
        <f>+役務!Z104</f>
        <v/>
      </c>
      <c r="E232" s="177" t="str">
        <f t="array" ref="E232">IFERROR(INDEX($A$1:$A$250,SMALL(IF($A$1:$A$250&lt;&gt;"",ROW($A$1:$A$250)),ROW())),"")</f>
        <v/>
      </c>
      <c r="F232" s="177" t="str">
        <f t="array" ref="F232">IFERROR(INDEX($B$1:$B$250,SMALL(IF($B$1:$B$250&lt;&gt;"",ROW($B$1:$B$250)),ROW())),"")</f>
        <v/>
      </c>
      <c r="G232" s="177" t="str">
        <f t="array" ref="G232">IFERROR(INDEX($C$1:$C$250,SMALL(IF($C$1:$C$250&lt;&gt;"",ROW($C$1:$C$250)),ROW())),"")</f>
        <v/>
      </c>
    </row>
    <row r="233" spans="1:7" x14ac:dyDescent="0.15">
      <c r="A233" t="str">
        <f>+役務!X105</f>
        <v/>
      </c>
      <c r="B233" t="str">
        <f>+役務!Y105</f>
        <v/>
      </c>
      <c r="C233" t="str">
        <f>+役務!Z105</f>
        <v/>
      </c>
      <c r="E233" s="177" t="str">
        <f t="array" ref="E233">IFERROR(INDEX($A$1:$A$250,SMALL(IF($A$1:$A$250&lt;&gt;"",ROW($A$1:$A$250)),ROW())),"")</f>
        <v/>
      </c>
      <c r="F233" s="177" t="str">
        <f t="array" ref="F233">IFERROR(INDEX($B$1:$B$250,SMALL(IF($B$1:$B$250&lt;&gt;"",ROW($B$1:$B$250)),ROW())),"")</f>
        <v/>
      </c>
      <c r="G233" s="177" t="str">
        <f t="array" ref="G233">IFERROR(INDEX($C$1:$C$250,SMALL(IF($C$1:$C$250&lt;&gt;"",ROW($C$1:$C$250)),ROW())),"")</f>
        <v/>
      </c>
    </row>
    <row r="234" spans="1:7" x14ac:dyDescent="0.15">
      <c r="A234" t="str">
        <f>+役務!X106</f>
        <v/>
      </c>
      <c r="B234" t="str">
        <f>+役務!Y106</f>
        <v/>
      </c>
      <c r="C234" t="str">
        <f>+役務!Z106</f>
        <v/>
      </c>
      <c r="E234" s="177" t="str">
        <f t="array" ref="E234">IFERROR(INDEX($A$1:$A$250,SMALL(IF($A$1:$A$250&lt;&gt;"",ROW($A$1:$A$250)),ROW())),"")</f>
        <v/>
      </c>
      <c r="F234" s="177" t="str">
        <f t="array" ref="F234">IFERROR(INDEX($B$1:$B$250,SMALL(IF($B$1:$B$250&lt;&gt;"",ROW($B$1:$B$250)),ROW())),"")</f>
        <v/>
      </c>
      <c r="G234" s="177" t="str">
        <f t="array" ref="G234">IFERROR(INDEX($C$1:$C$250,SMALL(IF($C$1:$C$250&lt;&gt;"",ROW($C$1:$C$250)),ROW())),"")</f>
        <v/>
      </c>
    </row>
    <row r="235" spans="1:7" x14ac:dyDescent="0.15">
      <c r="A235" t="str">
        <f>+役務!X107</f>
        <v/>
      </c>
      <c r="B235" t="str">
        <f>+役務!Y107</f>
        <v/>
      </c>
      <c r="C235" t="str">
        <f>+役務!Z107</f>
        <v/>
      </c>
      <c r="E235" s="177" t="str">
        <f t="array" ref="E235">IFERROR(INDEX($A$1:$A$250,SMALL(IF($A$1:$A$250&lt;&gt;"",ROW($A$1:$A$250)),ROW())),"")</f>
        <v/>
      </c>
      <c r="F235" s="177" t="str">
        <f t="array" ref="F235">IFERROR(INDEX($B$1:$B$250,SMALL(IF($B$1:$B$250&lt;&gt;"",ROW($B$1:$B$250)),ROW())),"")</f>
        <v/>
      </c>
      <c r="G235" s="177" t="str">
        <f t="array" ref="G235">IFERROR(INDEX($C$1:$C$250,SMALL(IF($C$1:$C$250&lt;&gt;"",ROW($C$1:$C$250)),ROW())),"")</f>
        <v/>
      </c>
    </row>
    <row r="236" spans="1:7" x14ac:dyDescent="0.15">
      <c r="A236" t="str">
        <f>+役務!X108</f>
        <v/>
      </c>
      <c r="B236" t="str">
        <f>+役務!Y108</f>
        <v/>
      </c>
      <c r="C236" t="str">
        <f>+役務!Z108</f>
        <v/>
      </c>
      <c r="E236" s="177" t="str">
        <f t="array" ref="E236">IFERROR(INDEX($A$1:$A$250,SMALL(IF($A$1:$A$250&lt;&gt;"",ROW($A$1:$A$250)),ROW())),"")</f>
        <v/>
      </c>
      <c r="F236" s="177" t="str">
        <f t="array" ref="F236">IFERROR(INDEX($B$1:$B$250,SMALL(IF($B$1:$B$250&lt;&gt;"",ROW($B$1:$B$250)),ROW())),"")</f>
        <v/>
      </c>
      <c r="G236" s="177" t="str">
        <f t="array" ref="G236">IFERROR(INDEX($C$1:$C$250,SMALL(IF($C$1:$C$250&lt;&gt;"",ROW($C$1:$C$250)),ROW())),"")</f>
        <v/>
      </c>
    </row>
    <row r="237" spans="1:7" x14ac:dyDescent="0.15">
      <c r="A237" t="str">
        <f>+役務!X109</f>
        <v/>
      </c>
      <c r="B237" t="str">
        <f>+役務!Y109</f>
        <v/>
      </c>
      <c r="C237" t="str">
        <f>+役務!Z109</f>
        <v/>
      </c>
      <c r="E237" s="177" t="str">
        <f t="array" ref="E237">IFERROR(INDEX($A$1:$A$250,SMALL(IF($A$1:$A$250&lt;&gt;"",ROW($A$1:$A$250)),ROW())),"")</f>
        <v/>
      </c>
      <c r="F237" s="177" t="str">
        <f t="array" ref="F237">IFERROR(INDEX($B$1:$B$250,SMALL(IF($B$1:$B$250&lt;&gt;"",ROW($B$1:$B$250)),ROW())),"")</f>
        <v/>
      </c>
      <c r="G237" s="177" t="str">
        <f t="array" ref="G237">IFERROR(INDEX($C$1:$C$250,SMALL(IF($C$1:$C$250&lt;&gt;"",ROW($C$1:$C$250)),ROW())),"")</f>
        <v/>
      </c>
    </row>
    <row r="238" spans="1:7" x14ac:dyDescent="0.15">
      <c r="A238" t="str">
        <f>+役務!X110</f>
        <v/>
      </c>
      <c r="B238" t="str">
        <f>+役務!Y110</f>
        <v/>
      </c>
      <c r="C238" t="str">
        <f>+役務!Z110</f>
        <v/>
      </c>
      <c r="E238" s="177" t="str">
        <f t="array" ref="E238">IFERROR(INDEX($A$1:$A$250,SMALL(IF($A$1:$A$250&lt;&gt;"",ROW($A$1:$A$250)),ROW())),"")</f>
        <v/>
      </c>
      <c r="F238" s="177" t="str">
        <f t="array" ref="F238">IFERROR(INDEX($B$1:$B$250,SMALL(IF($B$1:$B$250&lt;&gt;"",ROW($B$1:$B$250)),ROW())),"")</f>
        <v/>
      </c>
      <c r="G238" s="177" t="str">
        <f t="array" ref="G238">IFERROR(INDEX($C$1:$C$250,SMALL(IF($C$1:$C$250&lt;&gt;"",ROW($C$1:$C$250)),ROW())),"")</f>
        <v/>
      </c>
    </row>
    <row r="239" spans="1:7" x14ac:dyDescent="0.15">
      <c r="A239" t="str">
        <f>+役務!X111</f>
        <v/>
      </c>
      <c r="B239" t="str">
        <f>+役務!Y111</f>
        <v/>
      </c>
      <c r="C239" t="str">
        <f>+役務!Z111</f>
        <v/>
      </c>
      <c r="E239" s="177" t="str">
        <f t="array" ref="E239">IFERROR(INDEX($A$1:$A$250,SMALL(IF($A$1:$A$250&lt;&gt;"",ROW($A$1:$A$250)),ROW())),"")</f>
        <v/>
      </c>
      <c r="F239" s="177" t="str">
        <f t="array" ref="F239">IFERROR(INDEX($B$1:$B$250,SMALL(IF($B$1:$B$250&lt;&gt;"",ROW($B$1:$B$250)),ROW())),"")</f>
        <v/>
      </c>
      <c r="G239" s="177" t="str">
        <f t="array" ref="G239">IFERROR(INDEX($C$1:$C$250,SMALL(IF($C$1:$C$250&lt;&gt;"",ROW($C$1:$C$250)),ROW())),"")</f>
        <v/>
      </c>
    </row>
    <row r="240" spans="1:7" x14ac:dyDescent="0.15">
      <c r="A240" t="str">
        <f>+役務!X112</f>
        <v/>
      </c>
      <c r="B240" t="str">
        <f>+役務!Y112</f>
        <v/>
      </c>
      <c r="C240" t="str">
        <f>+役務!Z112</f>
        <v/>
      </c>
      <c r="E240" s="177" t="str">
        <f t="array" ref="E240">IFERROR(INDEX($A$1:$A$250,SMALL(IF($A$1:$A$250&lt;&gt;"",ROW($A$1:$A$250)),ROW())),"")</f>
        <v/>
      </c>
      <c r="F240" s="177" t="str">
        <f t="array" ref="F240">IFERROR(INDEX($B$1:$B$250,SMALL(IF($B$1:$B$250&lt;&gt;"",ROW($B$1:$B$250)),ROW())),"")</f>
        <v/>
      </c>
      <c r="G240" s="177" t="str">
        <f t="array" ref="G240">IFERROR(INDEX($C$1:$C$250,SMALL(IF($C$1:$C$250&lt;&gt;"",ROW($C$1:$C$250)),ROW())),"")</f>
        <v/>
      </c>
    </row>
    <row r="241" spans="1:7" x14ac:dyDescent="0.15">
      <c r="A241" t="str">
        <f>+役務!X113</f>
        <v/>
      </c>
      <c r="B241" t="str">
        <f>+役務!Y113</f>
        <v/>
      </c>
      <c r="C241" t="str">
        <f>+役務!Z113</f>
        <v/>
      </c>
      <c r="E241" s="177" t="str">
        <f t="array" ref="E241">IFERROR(INDEX($A$1:$A$250,SMALL(IF($A$1:$A$250&lt;&gt;"",ROW($A$1:$A$250)),ROW())),"")</f>
        <v/>
      </c>
      <c r="F241" s="177" t="str">
        <f t="array" ref="F241">IFERROR(INDEX($B$1:$B$250,SMALL(IF($B$1:$B$250&lt;&gt;"",ROW($B$1:$B$250)),ROW())),"")</f>
        <v/>
      </c>
      <c r="G241" s="177" t="str">
        <f t="array" ref="G241">IFERROR(INDEX($C$1:$C$250,SMALL(IF($C$1:$C$250&lt;&gt;"",ROW($C$1:$C$250)),ROW())),"")</f>
        <v/>
      </c>
    </row>
    <row r="242" spans="1:7" x14ac:dyDescent="0.15">
      <c r="A242" t="str">
        <f>+役務!X114</f>
        <v/>
      </c>
      <c r="B242" t="str">
        <f>+役務!Y114</f>
        <v/>
      </c>
      <c r="C242" t="str">
        <f>+役務!Z114</f>
        <v/>
      </c>
      <c r="E242" s="177" t="str">
        <f t="array" ref="E242">IFERROR(INDEX($A$1:$A$250,SMALL(IF($A$1:$A$250&lt;&gt;"",ROW($A$1:$A$250)),ROW())),"")</f>
        <v/>
      </c>
      <c r="F242" s="177" t="str">
        <f t="array" ref="F242">IFERROR(INDEX($B$1:$B$250,SMALL(IF($B$1:$B$250&lt;&gt;"",ROW($B$1:$B$250)),ROW())),"")</f>
        <v/>
      </c>
      <c r="G242" s="177" t="str">
        <f t="array" ref="G242">IFERROR(INDEX($C$1:$C$250,SMALL(IF($C$1:$C$250&lt;&gt;"",ROW($C$1:$C$250)),ROW())),"")</f>
        <v/>
      </c>
    </row>
    <row r="243" spans="1:7" x14ac:dyDescent="0.15">
      <c r="A243" t="str">
        <f>+役務!X115</f>
        <v/>
      </c>
      <c r="B243" t="str">
        <f>+役務!Y115</f>
        <v/>
      </c>
      <c r="C243" t="str">
        <f>+役務!Z115</f>
        <v/>
      </c>
      <c r="E243" s="177" t="str">
        <f t="array" ref="E243">IFERROR(INDEX($A$1:$A$250,SMALL(IF($A$1:$A$250&lt;&gt;"",ROW($A$1:$A$250)),ROW())),"")</f>
        <v/>
      </c>
      <c r="F243" s="177" t="str">
        <f t="array" ref="F243">IFERROR(INDEX($B$1:$B$250,SMALL(IF($B$1:$B$250&lt;&gt;"",ROW($B$1:$B$250)),ROW())),"")</f>
        <v/>
      </c>
      <c r="G243" s="177" t="str">
        <f t="array" ref="G243">IFERROR(INDEX($C$1:$C$250,SMALL(IF($C$1:$C$250&lt;&gt;"",ROW($C$1:$C$250)),ROW())),"")</f>
        <v/>
      </c>
    </row>
    <row r="244" spans="1:7" x14ac:dyDescent="0.15">
      <c r="A244" t="str">
        <f>+役務!X116</f>
        <v/>
      </c>
      <c r="B244" t="str">
        <f>+役務!Y116</f>
        <v/>
      </c>
      <c r="C244" t="str">
        <f>+役務!Z116</f>
        <v/>
      </c>
      <c r="E244" s="177" t="str">
        <f t="array" ref="E244">IFERROR(INDEX($A$1:$A$250,SMALL(IF($A$1:$A$250&lt;&gt;"",ROW($A$1:$A$250)),ROW())),"")</f>
        <v/>
      </c>
      <c r="F244" s="177" t="str">
        <f t="array" ref="F244">IFERROR(INDEX($B$1:$B$250,SMALL(IF($B$1:$B$250&lt;&gt;"",ROW($B$1:$B$250)),ROW())),"")</f>
        <v/>
      </c>
      <c r="G244" s="177" t="str">
        <f t="array" ref="G244">IFERROR(INDEX($C$1:$C$250,SMALL(IF($C$1:$C$250&lt;&gt;"",ROW($C$1:$C$250)),ROW())),"")</f>
        <v/>
      </c>
    </row>
    <row r="245" spans="1:7" x14ac:dyDescent="0.15">
      <c r="A245" t="str">
        <f>+役務!X117</f>
        <v/>
      </c>
      <c r="B245" t="str">
        <f>+役務!Y117</f>
        <v/>
      </c>
      <c r="C245" t="str">
        <f>+役務!Z117</f>
        <v/>
      </c>
      <c r="E245" s="177" t="str">
        <f t="array" ref="E245">IFERROR(INDEX($A$1:$A$250,SMALL(IF($A$1:$A$250&lt;&gt;"",ROW($A$1:$A$250)),ROW())),"")</f>
        <v/>
      </c>
      <c r="F245" s="177" t="str">
        <f t="array" ref="F245">IFERROR(INDEX($B$1:$B$250,SMALL(IF($B$1:$B$250&lt;&gt;"",ROW($B$1:$B$250)),ROW())),"")</f>
        <v/>
      </c>
      <c r="G245" s="177" t="str">
        <f t="array" ref="G245">IFERROR(INDEX($C$1:$C$250,SMALL(IF($C$1:$C$250&lt;&gt;"",ROW($C$1:$C$250)),ROW())),"")</f>
        <v/>
      </c>
    </row>
    <row r="246" spans="1:7" x14ac:dyDescent="0.15">
      <c r="A246" t="str">
        <f>+役務!X118</f>
        <v/>
      </c>
      <c r="B246" t="str">
        <f>+役務!Y118</f>
        <v/>
      </c>
      <c r="C246" t="str">
        <f>+役務!Z118</f>
        <v/>
      </c>
      <c r="E246" s="177" t="str">
        <f t="array" ref="E246">IFERROR(INDEX($A$1:$A$250,SMALL(IF($A$1:$A$250&lt;&gt;"",ROW($A$1:$A$250)),ROW())),"")</f>
        <v/>
      </c>
      <c r="F246" s="177" t="str">
        <f t="array" ref="F246">IFERROR(INDEX($B$1:$B$250,SMALL(IF($B$1:$B$250&lt;&gt;"",ROW($B$1:$B$250)),ROW())),"")</f>
        <v/>
      </c>
      <c r="G246" s="177" t="str">
        <f t="array" ref="G246">IFERROR(INDEX($C$1:$C$250,SMALL(IF($C$1:$C$250&lt;&gt;"",ROW($C$1:$C$250)),ROW())),"")</f>
        <v/>
      </c>
    </row>
    <row r="247" spans="1:7" x14ac:dyDescent="0.15">
      <c r="A247" t="str">
        <f>+役務!X119</f>
        <v/>
      </c>
      <c r="B247" t="str">
        <f>+役務!Y119</f>
        <v/>
      </c>
      <c r="C247" t="str">
        <f>+役務!Z119</f>
        <v/>
      </c>
      <c r="E247" s="177" t="str">
        <f t="array" ref="E247">IFERROR(INDEX($A$1:$A$250,SMALL(IF($A$1:$A$250&lt;&gt;"",ROW($A$1:$A$250)),ROW())),"")</f>
        <v/>
      </c>
      <c r="F247" s="177" t="str">
        <f t="array" ref="F247">IFERROR(INDEX($B$1:$B$250,SMALL(IF($B$1:$B$250&lt;&gt;"",ROW($B$1:$B$250)),ROW())),"")</f>
        <v/>
      </c>
      <c r="G247" s="177" t="str">
        <f t="array" ref="G247">IFERROR(INDEX($C$1:$C$250,SMALL(IF($C$1:$C$250&lt;&gt;"",ROW($C$1:$C$250)),ROW())),"")</f>
        <v/>
      </c>
    </row>
    <row r="248" spans="1:7" x14ac:dyDescent="0.15">
      <c r="A248" t="str">
        <f>+役務!X120</f>
        <v/>
      </c>
      <c r="B248" t="str">
        <f>+役務!Y120</f>
        <v/>
      </c>
      <c r="C248" t="str">
        <f>+役務!Z120</f>
        <v/>
      </c>
      <c r="E248" s="177" t="str">
        <f t="array" ref="E248">IFERROR(INDEX($A$1:$A$250,SMALL(IF($A$1:$A$250&lt;&gt;"",ROW($A$1:$A$250)),ROW())),"")</f>
        <v/>
      </c>
      <c r="F248" s="177" t="str">
        <f t="array" ref="F248">IFERROR(INDEX($B$1:$B$250,SMALL(IF($B$1:$B$250&lt;&gt;"",ROW($B$1:$B$250)),ROW())),"")</f>
        <v/>
      </c>
      <c r="G248" s="177" t="str">
        <f t="array" ref="G248">IFERROR(INDEX($C$1:$C$250,SMALL(IF($C$1:$C$250&lt;&gt;"",ROW($C$1:$C$250)),ROW())),"")</f>
        <v/>
      </c>
    </row>
    <row r="249" spans="1:7" x14ac:dyDescent="0.15">
      <c r="A249" t="str">
        <f>+役務!X121</f>
        <v/>
      </c>
      <c r="B249" t="str">
        <f>+役務!Y121</f>
        <v/>
      </c>
      <c r="C249" t="str">
        <f>+役務!Z121</f>
        <v/>
      </c>
      <c r="E249" s="177" t="str">
        <f t="array" ref="E249">IFERROR(INDEX($A$1:$A$250,SMALL(IF($A$1:$A$250&lt;&gt;"",ROW($A$1:$A$250)),ROW())),"")</f>
        <v/>
      </c>
      <c r="F249" s="177" t="str">
        <f t="array" ref="F249">IFERROR(INDEX($B$1:$B$250,SMALL(IF($B$1:$B$250&lt;&gt;"",ROW($B$1:$B$250)),ROW())),"")</f>
        <v/>
      </c>
      <c r="G249" s="177" t="str">
        <f t="array" ref="G249">IFERROR(INDEX($C$1:$C$250,SMALL(IF($C$1:$C$250&lt;&gt;"",ROW($C$1:$C$250)),ROW())),"")</f>
        <v/>
      </c>
    </row>
    <row r="250" spans="1:7" x14ac:dyDescent="0.15">
      <c r="A250" t="str">
        <f>+役務!X122</f>
        <v/>
      </c>
      <c r="B250" t="str">
        <f>+役務!Y122</f>
        <v/>
      </c>
      <c r="C250" t="str">
        <f>+役務!Z122</f>
        <v/>
      </c>
      <c r="E250" s="177" t="str">
        <f t="array" ref="E250">IFERROR(INDEX($A$1:$A$250,SMALL(IF($A$1:$A$250&lt;&gt;"",ROW($A$1:$A$250)),ROW())),"")</f>
        <v/>
      </c>
      <c r="F250" s="177" t="str">
        <f t="array" ref="F250">IFERROR(INDEX($B$1:$B$250,SMALL(IF($B$1:$B$250&lt;&gt;"",ROW($B$1:$B$250)),ROW())),"")</f>
        <v/>
      </c>
      <c r="G250" s="177" t="str">
        <f t="array" ref="G250">IFERROR(INDEX($C$1:$C$250,SMALL(IF($C$1:$C$250&lt;&gt;"",ROW($C$1:$C$250)),ROW())),"")</f>
        <v/>
      </c>
    </row>
    <row r="251" spans="1:7" x14ac:dyDescent="0.15">
      <c r="A251" t="str">
        <f>+役務!X123</f>
        <v/>
      </c>
      <c r="B251" t="str">
        <f>+役務!Y123</f>
        <v/>
      </c>
      <c r="C251" t="str">
        <f>+役務!Z123</f>
        <v/>
      </c>
      <c r="E251" s="177" t="str">
        <f t="array" ref="E251">IFERROR(INDEX($A$1:$A$211,SMALL(IF($A$1:$A$211&lt;&gt;"",ROW($A$1:$A$211)),ROW())),"")</f>
        <v/>
      </c>
      <c r="F251" s="177" t="str">
        <f t="array" ref="F251">IFERROR(INDEX($B$1:$B$211,SMALL(IF($B$1:$B$211&lt;&gt;"",ROW($B$1:$B$211)),ROW())),"")</f>
        <v/>
      </c>
      <c r="G251" s="177" t="str">
        <f t="array" ref="G251">IFERROR(INDEX($C$1:$C$211,SMALL(IF($C$1:$C$211&lt;&gt;"",ROW($C$1:$C$211)),ROW())),"")</f>
        <v/>
      </c>
    </row>
    <row r="252" spans="1:7" x14ac:dyDescent="0.15">
      <c r="A252" t="str">
        <f>+役務!X124</f>
        <v/>
      </c>
      <c r="B252" t="str">
        <f>+役務!Y124</f>
        <v/>
      </c>
      <c r="C252" t="str">
        <f>+役務!Z124</f>
        <v/>
      </c>
      <c r="E252" s="177" t="str">
        <f t="array" ref="E252">IFERROR(INDEX($A$1:$A$211,SMALL(IF($A$1:$A$211&lt;&gt;"",ROW($A$1:$A$211)),ROW())),"")</f>
        <v/>
      </c>
      <c r="F252" s="177" t="str">
        <f t="array" ref="F252">IFERROR(INDEX($B$1:$B$211,SMALL(IF($B$1:$B$211&lt;&gt;"",ROW($B$1:$B$211)),ROW())),"")</f>
        <v/>
      </c>
      <c r="G252" s="177" t="str">
        <f t="array" ref="G252">IFERROR(INDEX($C$1:$C$211,SMALL(IF($C$1:$C$211&lt;&gt;"",ROW($C$1:$C$211)),ROW())),"")</f>
        <v/>
      </c>
    </row>
    <row r="253" spans="1:7" x14ac:dyDescent="0.15">
      <c r="A253" t="str">
        <f>+役務!X125</f>
        <v/>
      </c>
      <c r="B253" t="str">
        <f>+役務!Y125</f>
        <v/>
      </c>
      <c r="C253" t="str">
        <f>+役務!Z125</f>
        <v/>
      </c>
      <c r="E253" s="177" t="str">
        <f t="array" ref="E253">IFERROR(INDEX($A$1:$A$211,SMALL(IF($A$1:$A$211&lt;&gt;"",ROW($A$1:$A$211)),ROW())),"")</f>
        <v/>
      </c>
      <c r="F253" s="177" t="str">
        <f t="array" ref="F253">IFERROR(INDEX($B$1:$B$211,SMALL(IF($B$1:$B$211&lt;&gt;"",ROW($B$1:$B$211)),ROW())),"")</f>
        <v/>
      </c>
      <c r="G253" s="177" t="str">
        <f t="array" ref="G253">IFERROR(INDEX($C$1:$C$211,SMALL(IF($C$1:$C$211&lt;&gt;"",ROW($C$1:$C$211)),ROW())),"")</f>
        <v/>
      </c>
    </row>
    <row r="254" spans="1:7" x14ac:dyDescent="0.15">
      <c r="E254" s="177" t="str">
        <f t="array" ref="E254">IFERROR(INDEX($A$1:$A$211,SMALL(IF($A$1:$A$211&lt;&gt;"",ROW($A$1:$A$211)),ROW())),"")</f>
        <v/>
      </c>
      <c r="F254" s="177" t="str">
        <f t="array" ref="F254">IFERROR(INDEX($B$1:$B$211,SMALL(IF($B$1:$B$211&lt;&gt;"",ROW($B$1:$B$211)),ROW())),"")</f>
        <v/>
      </c>
      <c r="G254" s="177" t="str">
        <f t="array" ref="G254">IFERROR(INDEX($C$1:$C$211,SMALL(IF($C$1:$C$211&lt;&gt;"",ROW($C$1:$C$211)),ROW())),"")</f>
        <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B1:AD29"/>
  <sheetViews>
    <sheetView showGridLines="0" zoomScaleNormal="100" workbookViewId="0">
      <selection activeCell="B1" sqref="B1:AD3"/>
    </sheetView>
  </sheetViews>
  <sheetFormatPr defaultColWidth="2.625" defaultRowHeight="14.25" customHeight="1" x14ac:dyDescent="0.15"/>
  <sheetData>
    <row r="1" spans="2:30" ht="14.25" customHeight="1" x14ac:dyDescent="0.15">
      <c r="B1" s="232" t="s">
        <v>333</v>
      </c>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row>
    <row r="2" spans="2:30" ht="14.25" customHeight="1" x14ac:dyDescent="0.15">
      <c r="B2" s="233"/>
      <c r="C2" s="233"/>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row>
    <row r="3" spans="2:30" ht="14.25" customHeight="1" x14ac:dyDescent="0.15">
      <c r="B3" s="233"/>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row>
    <row r="4" spans="2:30" ht="14.25" customHeight="1" x14ac:dyDescent="0.15">
      <c r="B4" s="87" t="s">
        <v>336</v>
      </c>
      <c r="C4" s="88"/>
      <c r="D4" s="88"/>
      <c r="E4" s="88"/>
      <c r="F4" s="69"/>
    </row>
    <row r="6" spans="2:30" ht="14.25" customHeight="1" x14ac:dyDescent="0.15">
      <c r="D6" s="230"/>
      <c r="E6" s="230"/>
      <c r="G6" t="s">
        <v>334</v>
      </c>
    </row>
    <row r="8" spans="2:30" ht="14.25" customHeight="1" x14ac:dyDescent="0.15">
      <c r="D8" s="231"/>
      <c r="E8" s="231"/>
      <c r="G8" t="s">
        <v>335</v>
      </c>
    </row>
    <row r="10" spans="2:30" ht="14.25" customHeight="1" x14ac:dyDescent="0.15">
      <c r="D10" t="s">
        <v>341</v>
      </c>
    </row>
    <row r="12" spans="2:30" ht="14.25" customHeight="1" x14ac:dyDescent="0.15">
      <c r="D12" s="95" t="s">
        <v>357</v>
      </c>
    </row>
    <row r="14" spans="2:30" ht="14.25" customHeight="1" x14ac:dyDescent="0.15">
      <c r="B14" s="87" t="s">
        <v>340</v>
      </c>
      <c r="C14" s="88"/>
      <c r="D14" s="88"/>
      <c r="E14" s="88"/>
      <c r="F14" s="88"/>
      <c r="G14" s="69"/>
    </row>
    <row r="16" spans="2:30" ht="14.25" customHeight="1" x14ac:dyDescent="0.15">
      <c r="C16" t="s">
        <v>353</v>
      </c>
      <c r="D16" t="s">
        <v>352</v>
      </c>
    </row>
    <row r="18" spans="2:29" ht="14.25" customHeight="1" x14ac:dyDescent="0.15">
      <c r="F18" s="89" t="s">
        <v>337</v>
      </c>
      <c r="G18" s="89"/>
      <c r="H18" s="89"/>
      <c r="I18" s="89"/>
      <c r="J18" s="89"/>
      <c r="K18" s="89"/>
      <c r="L18" s="89"/>
      <c r="M18" s="89"/>
      <c r="N18" s="89"/>
      <c r="O18" s="89"/>
      <c r="P18" s="89"/>
      <c r="Q18" s="89"/>
      <c r="R18" s="89"/>
      <c r="S18" s="89"/>
    </row>
    <row r="19" spans="2:29" ht="14.25" customHeight="1" x14ac:dyDescent="0.15">
      <c r="F19" s="89"/>
      <c r="G19" s="69" t="s">
        <v>338</v>
      </c>
      <c r="H19" s="89"/>
      <c r="I19" s="89"/>
      <c r="J19" s="89"/>
      <c r="K19" s="89"/>
      <c r="L19" s="89"/>
      <c r="M19" s="89"/>
      <c r="N19" s="89"/>
      <c r="O19" s="89" t="s">
        <v>365</v>
      </c>
      <c r="P19" s="89"/>
      <c r="Q19" s="89"/>
      <c r="R19" s="89"/>
      <c r="S19" s="89"/>
    </row>
    <row r="20" spans="2:29" ht="14.25" customHeight="1" x14ac:dyDescent="0.15">
      <c r="F20" s="89"/>
      <c r="G20" s="69"/>
      <c r="H20" s="89"/>
      <c r="I20" s="89"/>
      <c r="J20" s="89"/>
      <c r="K20" s="89"/>
      <c r="L20" s="89"/>
      <c r="M20" s="89"/>
      <c r="N20" s="89" t="s">
        <v>354</v>
      </c>
      <c r="O20" s="89"/>
      <c r="P20" s="89"/>
      <c r="Q20" s="89"/>
      <c r="R20" s="89"/>
      <c r="S20" s="89"/>
    </row>
    <row r="21" spans="2:29" ht="14.25" customHeight="1" x14ac:dyDescent="0.15">
      <c r="F21" s="89"/>
      <c r="G21" s="69" t="s">
        <v>339</v>
      </c>
      <c r="H21" s="89"/>
      <c r="I21" s="89"/>
      <c r="J21" s="89"/>
      <c r="K21" s="89"/>
      <c r="L21" s="89"/>
      <c r="M21" s="89"/>
      <c r="N21" s="89"/>
      <c r="O21" s="89" t="s">
        <v>356</v>
      </c>
      <c r="P21" s="89"/>
      <c r="Q21" s="89"/>
      <c r="R21" s="89"/>
      <c r="S21" s="89"/>
    </row>
    <row r="23" spans="2:29" ht="14.25" customHeight="1" x14ac:dyDescent="0.15">
      <c r="C23" t="s">
        <v>355</v>
      </c>
      <c r="D23" t="s">
        <v>748</v>
      </c>
    </row>
    <row r="24" spans="2:29" ht="14.25" customHeight="1" x14ac:dyDescent="0.15">
      <c r="D24" s="84" t="s">
        <v>360</v>
      </c>
      <c r="F24" s="85"/>
      <c r="G24" s="85"/>
      <c r="H24" s="85"/>
      <c r="I24" s="85"/>
      <c r="J24" s="85"/>
      <c r="K24" s="85"/>
      <c r="L24" s="85"/>
      <c r="M24" s="85"/>
      <c r="N24" s="85"/>
      <c r="O24" s="85"/>
      <c r="P24" s="85"/>
      <c r="Q24" s="85"/>
      <c r="R24" s="85"/>
      <c r="S24" s="85"/>
      <c r="T24" s="85"/>
      <c r="U24" s="85"/>
      <c r="V24" s="85"/>
      <c r="W24" s="85"/>
      <c r="X24" s="85"/>
      <c r="Y24" s="85"/>
      <c r="Z24" s="85"/>
      <c r="AA24" s="85"/>
      <c r="AB24" s="85"/>
      <c r="AC24" s="85"/>
    </row>
    <row r="25" spans="2:29" ht="14.25" customHeight="1" x14ac:dyDescent="0.15">
      <c r="D25" s="84" t="s">
        <v>749</v>
      </c>
      <c r="F25" s="85"/>
      <c r="G25" s="85"/>
      <c r="H25" s="85"/>
      <c r="I25" s="85"/>
      <c r="J25" s="85"/>
      <c r="K25" s="85"/>
      <c r="L25" s="85"/>
      <c r="M25" s="85"/>
      <c r="N25" s="85"/>
      <c r="O25" s="85"/>
      <c r="P25" s="85"/>
      <c r="Q25" s="85"/>
      <c r="R25" s="85"/>
      <c r="S25" s="85"/>
      <c r="T25" s="85"/>
      <c r="U25" s="85"/>
      <c r="V25" s="85"/>
      <c r="W25" s="85"/>
      <c r="X25" s="85"/>
      <c r="Y25" s="85"/>
      <c r="Z25" s="85"/>
      <c r="AA25" s="85"/>
      <c r="AB25" s="85"/>
      <c r="AC25" s="85"/>
    </row>
    <row r="26" spans="2:29" ht="14.25" customHeight="1" x14ac:dyDescent="0.15">
      <c r="E26" s="69"/>
    </row>
    <row r="27" spans="2:29" ht="14.25" customHeight="1" x14ac:dyDescent="0.15">
      <c r="C27" t="s">
        <v>355</v>
      </c>
      <c r="D27" t="s">
        <v>390</v>
      </c>
    </row>
    <row r="28" spans="2:29" ht="14.25" customHeight="1" x14ac:dyDescent="0.15">
      <c r="D28" t="s">
        <v>391</v>
      </c>
    </row>
    <row r="29" spans="2:29" ht="14.25" customHeight="1" x14ac:dyDescent="0.15">
      <c r="B29" s="87"/>
    </row>
  </sheetData>
  <sheetProtection algorithmName="SHA-512" hashValue="ZbgRypqGZxAKB9ttVw4MCfCDyh7BJIKXdoCOpwucbD7vPBCEvpA/WFu3TlEt25yz5sGzRauFTiK3Dng7H16FZQ==" saltValue="MuplcORKXRP6J+e1kJKxuA==" spinCount="100000" sheet="1" objects="1" scenarios="1" selectLockedCells="1" selectUnlockedCells="1"/>
  <mergeCells count="3">
    <mergeCell ref="D6:E6"/>
    <mergeCell ref="D8:E8"/>
    <mergeCell ref="B1:AD3"/>
  </mergeCells>
  <phoneticPr fontId="3"/>
  <pageMargins left="0.75" right="0.75" top="1" bottom="1" header="0.51200000000000001" footer="0.51200000000000001"/>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G42"/>
  <sheetViews>
    <sheetView showGridLines="0" view="pageBreakPreview" zoomScaleNormal="85" zoomScaleSheetLayoutView="100" workbookViewId="0">
      <selection activeCell="E10" sqref="E10"/>
    </sheetView>
  </sheetViews>
  <sheetFormatPr defaultRowHeight="13.5" x14ac:dyDescent="0.15"/>
  <cols>
    <col min="1" max="7" width="5.625" style="1" customWidth="1"/>
    <col min="8" max="8" width="4.625" style="1" customWidth="1"/>
    <col min="9" max="11" width="5.625" style="1" customWidth="1"/>
    <col min="12" max="12" width="4.625" style="1" customWidth="1"/>
    <col min="13" max="14" width="5.625" style="1" customWidth="1"/>
    <col min="15" max="15" width="4.625" style="1" customWidth="1"/>
    <col min="16" max="22" width="5.625" style="1" customWidth="1"/>
    <col min="23" max="23" width="5.625" style="10" customWidth="1"/>
    <col min="24" max="28" width="4.25" style="10" customWidth="1"/>
    <col min="29" max="29" width="3.75" style="1" hidden="1" customWidth="1"/>
    <col min="30" max="30" width="6.75" style="1" customWidth="1"/>
    <col min="31" max="31" width="9" style="1" customWidth="1"/>
    <col min="32" max="32" width="1.375" style="1" customWidth="1"/>
    <col min="33" max="33" width="9" style="1" customWidth="1"/>
    <col min="34" max="16384" width="9" style="1"/>
  </cols>
  <sheetData>
    <row r="1" spans="1:29" x14ac:dyDescent="0.15">
      <c r="A1" s="1" t="s">
        <v>361</v>
      </c>
    </row>
    <row r="2" spans="1:29" s="2" customFormat="1" ht="13.5" customHeight="1" x14ac:dyDescent="0.15">
      <c r="C2" s="234" t="s">
        <v>1</v>
      </c>
      <c r="D2" s="5" t="s">
        <v>2</v>
      </c>
      <c r="E2" s="194" t="s">
        <v>663</v>
      </c>
      <c r="G2" s="254" t="s">
        <v>644</v>
      </c>
      <c r="H2" s="254"/>
      <c r="I2" s="197"/>
    </row>
    <row r="3" spans="1:29" s="2" customFormat="1" x14ac:dyDescent="0.15">
      <c r="C3" s="235"/>
      <c r="D3" s="5" t="s">
        <v>3</v>
      </c>
      <c r="E3" s="5" t="s">
        <v>0</v>
      </c>
    </row>
    <row r="4" spans="1:29" ht="13.5" customHeight="1" x14ac:dyDescent="0.15">
      <c r="E4" s="253" t="s">
        <v>368</v>
      </c>
      <c r="F4" s="253"/>
      <c r="G4" s="253"/>
      <c r="H4" s="253"/>
      <c r="I4" s="253"/>
      <c r="J4" s="253"/>
      <c r="K4" s="253"/>
      <c r="L4" s="253"/>
      <c r="M4" s="253"/>
      <c r="N4" s="253"/>
      <c r="O4" s="253"/>
      <c r="P4" s="253"/>
      <c r="Q4" s="253"/>
      <c r="R4" s="253"/>
      <c r="S4" s="253"/>
      <c r="T4" s="253"/>
      <c r="U4" s="253"/>
    </row>
    <row r="5" spans="1:29" ht="13.5" customHeight="1" x14ac:dyDescent="0.15">
      <c r="E5" s="253"/>
      <c r="F5" s="253"/>
      <c r="G5" s="253"/>
      <c r="H5" s="253"/>
      <c r="I5" s="253"/>
      <c r="J5" s="253"/>
      <c r="K5" s="253"/>
      <c r="L5" s="253"/>
      <c r="M5" s="253"/>
      <c r="N5" s="253"/>
      <c r="O5" s="253"/>
      <c r="P5" s="253"/>
      <c r="Q5" s="253"/>
      <c r="R5" s="253"/>
      <c r="S5" s="253"/>
      <c r="T5" s="253"/>
      <c r="U5" s="253"/>
    </row>
    <row r="6" spans="1:29" x14ac:dyDescent="0.15">
      <c r="A6" s="1" t="s">
        <v>750</v>
      </c>
    </row>
    <row r="7" spans="1:29" x14ac:dyDescent="0.15">
      <c r="A7" s="1" t="s">
        <v>746</v>
      </c>
    </row>
    <row r="8" spans="1:29" x14ac:dyDescent="0.15">
      <c r="A8" s="1" t="s">
        <v>366</v>
      </c>
    </row>
    <row r="9" spans="1:29" x14ac:dyDescent="0.15">
      <c r="A9" s="1" t="s">
        <v>367</v>
      </c>
    </row>
    <row r="10" spans="1:29" s="3" customFormat="1" x14ac:dyDescent="0.15">
      <c r="B10" s="4" t="s">
        <v>673</v>
      </c>
      <c r="C10" s="198">
        <v>8</v>
      </c>
      <c r="D10" s="3" t="s">
        <v>665</v>
      </c>
      <c r="E10" s="57">
        <v>2</v>
      </c>
      <c r="F10" s="3" t="s">
        <v>6</v>
      </c>
      <c r="G10" s="57"/>
      <c r="H10" s="3" t="s">
        <v>7</v>
      </c>
      <c r="W10" s="10"/>
      <c r="X10" s="10"/>
      <c r="Y10" s="10"/>
      <c r="Z10" s="10"/>
      <c r="AA10" s="10"/>
      <c r="AB10" s="10"/>
      <c r="AC10" s="38" t="str">
        <f>2018+C10&amp;"/"&amp;E10&amp;"/"&amp;G10</f>
        <v>2026/2/</v>
      </c>
    </row>
    <row r="11" spans="1:29" s="12" customFormat="1" x14ac:dyDescent="0.15">
      <c r="B11" s="13"/>
      <c r="W11" s="14"/>
      <c r="X11" s="14"/>
      <c r="Y11" s="14"/>
      <c r="Z11" s="14"/>
      <c r="AA11" s="14"/>
      <c r="AB11" s="14"/>
      <c r="AC11" s="44" t="str">
        <f>+TEXT(AC10,"yyyymmdd")</f>
        <v>2026/2/</v>
      </c>
    </row>
    <row r="12" spans="1:29" ht="17.25" x14ac:dyDescent="0.15">
      <c r="C12" s="42" t="s">
        <v>751</v>
      </c>
    </row>
    <row r="14" spans="1:29" s="8" customFormat="1" x14ac:dyDescent="0.15">
      <c r="A14" s="6" t="s">
        <v>18</v>
      </c>
      <c r="B14" s="246" t="s">
        <v>8</v>
      </c>
      <c r="C14" s="246"/>
      <c r="D14" s="246"/>
      <c r="F14" s="236"/>
      <c r="G14" s="237"/>
      <c r="H14" s="238"/>
      <c r="W14" s="11"/>
      <c r="X14" s="11"/>
      <c r="Y14" s="11"/>
      <c r="Z14" s="11"/>
      <c r="AA14" s="11"/>
      <c r="AB14" s="11"/>
    </row>
    <row r="15" spans="1:29" s="8" customFormat="1" x14ac:dyDescent="0.15">
      <c r="A15" s="9"/>
      <c r="W15" s="11"/>
      <c r="X15" s="11"/>
      <c r="Y15" s="11"/>
      <c r="Z15" s="11"/>
      <c r="AA15" s="11"/>
      <c r="AB15" s="11"/>
    </row>
    <row r="16" spans="1:29" s="8" customFormat="1" ht="16.5" customHeight="1" x14ac:dyDescent="0.15">
      <c r="A16" s="257" t="s">
        <v>19</v>
      </c>
      <c r="B16" s="255" t="s">
        <v>16</v>
      </c>
      <c r="C16" s="255"/>
      <c r="D16" s="255"/>
      <c r="F16" s="239"/>
      <c r="G16" s="240"/>
      <c r="H16" s="240"/>
      <c r="I16" s="240"/>
      <c r="J16" s="240"/>
      <c r="K16" s="240"/>
      <c r="L16" s="240"/>
      <c r="M16" s="240"/>
      <c r="N16" s="240"/>
      <c r="O16" s="240"/>
      <c r="P16" s="240"/>
      <c r="Q16" s="240"/>
      <c r="R16" s="240"/>
      <c r="S16" s="240"/>
      <c r="T16" s="240"/>
      <c r="U16" s="240"/>
      <c r="V16" s="241"/>
      <c r="W16" s="11"/>
      <c r="X16" s="11"/>
      <c r="Y16" s="11"/>
      <c r="Z16" s="11"/>
      <c r="AA16" s="11"/>
      <c r="AB16" s="11"/>
    </row>
    <row r="17" spans="1:28" s="8" customFormat="1" x14ac:dyDescent="0.15">
      <c r="A17" s="257"/>
      <c r="B17" s="178"/>
      <c r="C17" s="178"/>
      <c r="D17" s="178"/>
      <c r="F17" s="181" t="s">
        <v>640</v>
      </c>
      <c r="G17" s="181"/>
      <c r="H17" s="183"/>
      <c r="I17" s="256" t="s">
        <v>641</v>
      </c>
      <c r="J17" s="256"/>
      <c r="K17" s="256"/>
      <c r="L17" s="183"/>
      <c r="M17" s="181" t="s">
        <v>642</v>
      </c>
      <c r="N17" s="181"/>
      <c r="O17" s="183"/>
      <c r="P17" s="181" t="s">
        <v>643</v>
      </c>
      <c r="Q17" s="181"/>
      <c r="R17" s="181"/>
      <c r="S17" s="181"/>
      <c r="T17" s="181"/>
      <c r="U17" s="181"/>
      <c r="V17" s="181"/>
      <c r="W17" s="11"/>
      <c r="X17" s="11"/>
      <c r="Y17" s="11"/>
      <c r="Z17" s="11"/>
      <c r="AA17" s="11"/>
      <c r="AB17" s="11"/>
    </row>
    <row r="18" spans="1:28" s="8" customFormat="1" x14ac:dyDescent="0.15">
      <c r="A18" s="257"/>
      <c r="B18" s="246" t="s">
        <v>13</v>
      </c>
      <c r="C18" s="246"/>
      <c r="D18" s="246"/>
      <c r="F18" s="251"/>
      <c r="G18" s="252"/>
      <c r="H18" s="184"/>
      <c r="I18" s="252"/>
      <c r="J18" s="252"/>
      <c r="K18" s="252"/>
      <c r="L18" s="184"/>
      <c r="M18" s="252"/>
      <c r="N18" s="252"/>
      <c r="O18" s="184"/>
      <c r="P18" s="260"/>
      <c r="Q18" s="260"/>
      <c r="R18" s="260"/>
      <c r="S18" s="260"/>
      <c r="T18" s="260"/>
      <c r="U18" s="260"/>
      <c r="V18" s="261"/>
      <c r="W18" s="11"/>
      <c r="X18" s="11"/>
      <c r="Y18" s="11"/>
      <c r="Z18" s="11"/>
      <c r="AA18" s="11"/>
      <c r="AB18" s="11"/>
    </row>
    <row r="19" spans="1:28" s="8" customFormat="1" ht="17.25" customHeight="1" x14ac:dyDescent="0.15">
      <c r="A19" s="9"/>
      <c r="B19" s="7"/>
      <c r="C19" s="7"/>
      <c r="D19" s="7"/>
      <c r="W19" s="11"/>
      <c r="X19" s="11"/>
      <c r="Y19" s="11"/>
      <c r="Z19" s="11"/>
      <c r="AA19" s="11"/>
      <c r="AB19" s="11"/>
    </row>
    <row r="20" spans="1:28" s="8" customFormat="1" x14ac:dyDescent="0.15">
      <c r="A20" s="257" t="s">
        <v>20</v>
      </c>
      <c r="B20" s="255" t="s">
        <v>16</v>
      </c>
      <c r="C20" s="255"/>
      <c r="D20" s="255"/>
      <c r="F20" s="242"/>
      <c r="G20" s="243"/>
      <c r="H20" s="243"/>
      <c r="I20" s="243"/>
      <c r="J20" s="243"/>
      <c r="K20" s="243"/>
      <c r="L20" s="243"/>
      <c r="M20" s="243"/>
      <c r="N20" s="243"/>
      <c r="O20" s="243"/>
      <c r="P20" s="243"/>
      <c r="Q20" s="244"/>
      <c r="W20" s="11"/>
      <c r="X20" s="11"/>
      <c r="Y20" s="11"/>
      <c r="Z20" s="11"/>
      <c r="AA20" s="11"/>
      <c r="AB20" s="11"/>
    </row>
    <row r="21" spans="1:28" s="8" customFormat="1" x14ac:dyDescent="0.15">
      <c r="A21" s="257"/>
      <c r="B21" s="246" t="s">
        <v>9</v>
      </c>
      <c r="C21" s="246"/>
      <c r="D21" s="246"/>
      <c r="F21" s="247"/>
      <c r="G21" s="248"/>
      <c r="H21" s="248"/>
      <c r="I21" s="248"/>
      <c r="J21" s="248"/>
      <c r="K21" s="248"/>
      <c r="L21" s="248"/>
      <c r="M21" s="248"/>
      <c r="N21" s="248"/>
      <c r="O21" s="248"/>
      <c r="P21" s="248"/>
      <c r="Q21" s="249"/>
      <c r="W21" s="11"/>
      <c r="X21" s="11"/>
      <c r="Y21" s="11"/>
      <c r="Z21" s="11"/>
      <c r="AA21" s="11"/>
      <c r="AB21" s="11"/>
    </row>
    <row r="22" spans="1:28" s="8" customFormat="1" x14ac:dyDescent="0.15">
      <c r="A22" s="9"/>
      <c r="B22" s="7"/>
      <c r="C22" s="7"/>
      <c r="D22" s="7"/>
      <c r="W22" s="11"/>
      <c r="X22" s="11"/>
      <c r="Y22" s="11"/>
      <c r="Z22" s="11"/>
      <c r="AA22" s="11"/>
      <c r="AB22" s="11"/>
    </row>
    <row r="23" spans="1:28" s="8" customFormat="1" x14ac:dyDescent="0.15">
      <c r="A23" s="257" t="s">
        <v>21</v>
      </c>
      <c r="B23" s="255" t="s">
        <v>16</v>
      </c>
      <c r="C23" s="255"/>
      <c r="D23" s="255"/>
      <c r="M23" s="250" t="s">
        <v>383</v>
      </c>
      <c r="N23" s="274"/>
      <c r="O23" s="239"/>
      <c r="P23" s="240"/>
      <c r="Q23" s="240"/>
      <c r="R23" s="240"/>
      <c r="S23" s="240"/>
      <c r="T23" s="241"/>
      <c r="V23" s="245"/>
      <c r="W23" s="11"/>
      <c r="X23" s="11"/>
      <c r="Y23" s="11"/>
      <c r="Z23" s="11"/>
      <c r="AA23" s="11"/>
      <c r="AB23" s="11"/>
    </row>
    <row r="24" spans="1:28" s="8" customFormat="1" x14ac:dyDescent="0.15">
      <c r="A24" s="257"/>
      <c r="B24" s="246" t="s">
        <v>10</v>
      </c>
      <c r="C24" s="246"/>
      <c r="D24" s="246"/>
      <c r="F24" s="250" t="s">
        <v>17</v>
      </c>
      <c r="G24" s="250"/>
      <c r="H24" s="236"/>
      <c r="I24" s="237"/>
      <c r="J24" s="237"/>
      <c r="K24" s="237"/>
      <c r="L24" s="238"/>
      <c r="M24" s="275" t="s">
        <v>382</v>
      </c>
      <c r="N24" s="274"/>
      <c r="O24" s="271"/>
      <c r="P24" s="272"/>
      <c r="Q24" s="272"/>
      <c r="R24" s="272"/>
      <c r="S24" s="272"/>
      <c r="T24" s="273"/>
      <c r="V24" s="245"/>
      <c r="W24" s="11"/>
      <c r="X24" s="11"/>
      <c r="Y24" s="11"/>
      <c r="Z24" s="11"/>
      <c r="AA24" s="11"/>
      <c r="AB24" s="11"/>
    </row>
    <row r="25" spans="1:28" s="8" customFormat="1" x14ac:dyDescent="0.15">
      <c r="A25" s="9"/>
      <c r="B25" s="7"/>
      <c r="C25" s="7"/>
      <c r="D25" s="7"/>
      <c r="W25" s="11"/>
      <c r="X25" s="11"/>
      <c r="Y25" s="11"/>
      <c r="Z25" s="11"/>
      <c r="AA25" s="11"/>
      <c r="AB25" s="11"/>
    </row>
    <row r="26" spans="1:28" s="8" customFormat="1" x14ac:dyDescent="0.15">
      <c r="A26" s="257" t="s">
        <v>4</v>
      </c>
      <c r="B26" s="255" t="s">
        <v>16</v>
      </c>
      <c r="C26" s="255"/>
      <c r="D26" s="255"/>
      <c r="F26" s="242"/>
      <c r="G26" s="243"/>
      <c r="H26" s="243"/>
      <c r="I26" s="243"/>
      <c r="J26" s="243"/>
      <c r="K26" s="243"/>
      <c r="L26" s="244"/>
      <c r="W26" s="11"/>
      <c r="X26" s="11"/>
      <c r="Y26" s="11"/>
      <c r="Z26" s="11"/>
      <c r="AA26" s="11"/>
      <c r="AB26" s="11"/>
    </row>
    <row r="27" spans="1:28" s="8" customFormat="1" x14ac:dyDescent="0.15">
      <c r="A27" s="257"/>
      <c r="B27" s="246" t="s">
        <v>11</v>
      </c>
      <c r="C27" s="246"/>
      <c r="D27" s="246"/>
      <c r="F27" s="247"/>
      <c r="G27" s="248"/>
      <c r="H27" s="248"/>
      <c r="I27" s="248"/>
      <c r="J27" s="248"/>
      <c r="K27" s="248"/>
      <c r="L27" s="249"/>
      <c r="W27" s="11"/>
      <c r="X27" s="11"/>
      <c r="Y27" s="11"/>
      <c r="Z27" s="11"/>
      <c r="AA27" s="11"/>
      <c r="AB27" s="11"/>
    </row>
    <row r="28" spans="1:28" s="8" customFormat="1" x14ac:dyDescent="0.15">
      <c r="A28" s="9"/>
      <c r="W28" s="11"/>
      <c r="X28" s="11"/>
      <c r="Y28" s="11"/>
      <c r="Z28" s="11"/>
      <c r="AA28" s="11"/>
      <c r="AB28" s="11"/>
    </row>
    <row r="29" spans="1:28" s="8" customFormat="1" x14ac:dyDescent="0.15">
      <c r="A29" s="9"/>
      <c r="B29" s="6" t="s">
        <v>22</v>
      </c>
      <c r="C29" s="246" t="s">
        <v>12</v>
      </c>
      <c r="D29" s="246"/>
      <c r="F29" s="276"/>
      <c r="G29" s="277"/>
      <c r="H29" s="277"/>
      <c r="I29" s="277"/>
      <c r="J29" s="277"/>
      <c r="K29" s="278"/>
      <c r="M29" s="6" t="s">
        <v>25</v>
      </c>
      <c r="N29" s="246" t="s">
        <v>26</v>
      </c>
      <c r="O29" s="246"/>
      <c r="Q29" s="279"/>
      <c r="R29" s="280"/>
      <c r="S29" s="280"/>
      <c r="T29" s="280"/>
      <c r="U29" s="280"/>
      <c r="V29" s="281"/>
      <c r="W29" s="11"/>
      <c r="X29" s="11"/>
      <c r="Y29" s="11"/>
      <c r="Z29" s="11"/>
      <c r="AA29" s="11"/>
    </row>
    <row r="30" spans="1:28" s="8" customFormat="1" ht="14.25" thickBot="1" x14ac:dyDescent="0.2">
      <c r="A30" s="9"/>
      <c r="W30" s="11"/>
      <c r="X30" s="11"/>
      <c r="Y30" s="11"/>
      <c r="Z30" s="11"/>
      <c r="AA30" s="11"/>
      <c r="AB30" s="11"/>
    </row>
    <row r="31" spans="1:28" s="8" customFormat="1" ht="14.25" thickBot="1" x14ac:dyDescent="0.2">
      <c r="A31" s="6" t="s">
        <v>23</v>
      </c>
      <c r="B31" s="8" t="s">
        <v>14</v>
      </c>
      <c r="F31" s="77">
        <f>IF(製造!B3="",0,1)</f>
        <v>0</v>
      </c>
      <c r="G31" s="258" t="s">
        <v>116</v>
      </c>
      <c r="H31" s="259"/>
      <c r="I31" s="78">
        <f>+IF(販売!B3="",0,1)</f>
        <v>0</v>
      </c>
      <c r="J31" s="258" t="s">
        <v>117</v>
      </c>
      <c r="K31" s="259"/>
      <c r="L31" s="78">
        <f>+IF(買受!B3="",0,1)</f>
        <v>0</v>
      </c>
      <c r="M31" s="258" t="s">
        <v>118</v>
      </c>
      <c r="N31" s="259"/>
      <c r="O31" s="78">
        <f>+IF(役務!B3="",0,1)</f>
        <v>0</v>
      </c>
      <c r="P31" s="258" t="s">
        <v>114</v>
      </c>
      <c r="Q31" s="259"/>
      <c r="R31" s="78">
        <f>+IF(その他!B3="",0,1)</f>
        <v>0</v>
      </c>
      <c r="S31" s="258" t="s">
        <v>115</v>
      </c>
      <c r="T31" s="259"/>
      <c r="U31" s="50"/>
      <c r="V31" s="50"/>
      <c r="W31" s="50"/>
      <c r="X31" s="11"/>
      <c r="Y31" s="11"/>
      <c r="Z31" s="11"/>
      <c r="AA31" s="11"/>
      <c r="AB31" s="11"/>
    </row>
    <row r="32" spans="1:28" s="8" customFormat="1" x14ac:dyDescent="0.15">
      <c r="A32" s="9"/>
      <c r="F32" s="86" t="s">
        <v>350</v>
      </c>
      <c r="W32" s="11"/>
      <c r="X32" s="11"/>
      <c r="Y32" s="11"/>
      <c r="Z32" s="11"/>
      <c r="AA32" s="11"/>
      <c r="AB32" s="11"/>
    </row>
    <row r="33" spans="1:33" s="8" customFormat="1" ht="21" customHeight="1" x14ac:dyDescent="0.15">
      <c r="A33" s="6" t="s">
        <v>24</v>
      </c>
      <c r="B33" s="8" t="s">
        <v>15</v>
      </c>
      <c r="F33" s="262" t="str">
        <f>+製造!B3&amp;販売!B3&amp;買受!B3&amp;役務!B3&amp;その他!B3</f>
        <v/>
      </c>
      <c r="G33" s="263"/>
      <c r="H33" s="263"/>
      <c r="I33" s="263"/>
      <c r="J33" s="263"/>
      <c r="K33" s="263"/>
      <c r="L33" s="263"/>
      <c r="M33" s="263"/>
      <c r="N33" s="263"/>
      <c r="O33" s="263"/>
      <c r="P33" s="263"/>
      <c r="Q33" s="263"/>
      <c r="R33" s="263"/>
      <c r="S33" s="263"/>
      <c r="T33" s="263"/>
      <c r="U33" s="263"/>
      <c r="V33" s="263"/>
      <c r="W33" s="264"/>
      <c r="X33" s="11"/>
      <c r="Y33" s="11"/>
      <c r="Z33" s="11"/>
      <c r="AA33" s="11"/>
      <c r="AB33" s="11"/>
    </row>
    <row r="34" spans="1:33" ht="21" customHeight="1" x14ac:dyDescent="0.15">
      <c r="F34" s="265"/>
      <c r="G34" s="266"/>
      <c r="H34" s="266"/>
      <c r="I34" s="266"/>
      <c r="J34" s="266"/>
      <c r="K34" s="266"/>
      <c r="L34" s="266"/>
      <c r="M34" s="266"/>
      <c r="N34" s="266"/>
      <c r="O34" s="266"/>
      <c r="P34" s="266"/>
      <c r="Q34" s="266"/>
      <c r="R34" s="266"/>
      <c r="S34" s="266"/>
      <c r="T34" s="266"/>
      <c r="U34" s="266"/>
      <c r="V34" s="266"/>
      <c r="W34" s="267"/>
    </row>
    <row r="35" spans="1:33" ht="21" customHeight="1" x14ac:dyDescent="0.15">
      <c r="F35" s="265"/>
      <c r="G35" s="266"/>
      <c r="H35" s="266"/>
      <c r="I35" s="266"/>
      <c r="J35" s="266"/>
      <c r="K35" s="266"/>
      <c r="L35" s="266"/>
      <c r="M35" s="266"/>
      <c r="N35" s="266"/>
      <c r="O35" s="266"/>
      <c r="P35" s="266"/>
      <c r="Q35" s="266"/>
      <c r="R35" s="266"/>
      <c r="S35" s="266"/>
      <c r="T35" s="266"/>
      <c r="U35" s="266"/>
      <c r="V35" s="266"/>
      <c r="W35" s="267"/>
    </row>
    <row r="36" spans="1:33" ht="21" customHeight="1" x14ac:dyDescent="0.15">
      <c r="F36" s="265"/>
      <c r="G36" s="266"/>
      <c r="H36" s="266"/>
      <c r="I36" s="266"/>
      <c r="J36" s="266"/>
      <c r="K36" s="266"/>
      <c r="L36" s="266"/>
      <c r="M36" s="266"/>
      <c r="N36" s="266"/>
      <c r="O36" s="266"/>
      <c r="P36" s="266"/>
      <c r="Q36" s="266"/>
      <c r="R36" s="266"/>
      <c r="S36" s="266"/>
      <c r="T36" s="266"/>
      <c r="U36" s="266"/>
      <c r="V36" s="266"/>
      <c r="W36" s="267"/>
    </row>
    <row r="37" spans="1:33" ht="21" customHeight="1" x14ac:dyDescent="0.15">
      <c r="F37" s="265"/>
      <c r="G37" s="266"/>
      <c r="H37" s="266"/>
      <c r="I37" s="266"/>
      <c r="J37" s="266"/>
      <c r="K37" s="266"/>
      <c r="L37" s="266"/>
      <c r="M37" s="266"/>
      <c r="N37" s="266"/>
      <c r="O37" s="266"/>
      <c r="P37" s="266"/>
      <c r="Q37" s="266"/>
      <c r="R37" s="266"/>
      <c r="S37" s="266"/>
      <c r="T37" s="266"/>
      <c r="U37" s="266"/>
      <c r="V37" s="266"/>
      <c r="W37" s="267"/>
    </row>
    <row r="38" spans="1:33" ht="21" customHeight="1" x14ac:dyDescent="0.15">
      <c r="F38" s="268"/>
      <c r="G38" s="269"/>
      <c r="H38" s="269"/>
      <c r="I38" s="269"/>
      <c r="J38" s="269"/>
      <c r="K38" s="269"/>
      <c r="L38" s="269"/>
      <c r="M38" s="269"/>
      <c r="N38" s="269"/>
      <c r="O38" s="269"/>
      <c r="P38" s="269"/>
      <c r="Q38" s="269"/>
      <c r="R38" s="269"/>
      <c r="S38" s="269"/>
      <c r="T38" s="269"/>
      <c r="U38" s="269"/>
      <c r="V38" s="269"/>
      <c r="W38" s="270"/>
    </row>
    <row r="40" spans="1:33" ht="12.75" hidden="1" customHeight="1" x14ac:dyDescent="0.15"/>
    <row r="41" spans="1:33" s="38" customFormat="1" ht="13.5" hidden="1" customHeight="1" x14ac:dyDescent="0.15">
      <c r="D41" s="38" t="s">
        <v>645</v>
      </c>
      <c r="N41" s="193">
        <f>+F18</f>
        <v>0</v>
      </c>
      <c r="O41" s="182"/>
      <c r="P41" s="184"/>
      <c r="Q41" s="193">
        <f>+I18</f>
        <v>0</v>
      </c>
      <c r="R41" s="182"/>
      <c r="S41" s="184"/>
      <c r="T41" s="193">
        <f>+M18</f>
        <v>0</v>
      </c>
      <c r="U41" s="182"/>
      <c r="V41" s="186"/>
      <c r="X41" s="38" t="s">
        <v>646</v>
      </c>
      <c r="Y41" s="193">
        <f>+IF($N$42="",N41,N42)</f>
        <v>0</v>
      </c>
      <c r="Z41" s="182"/>
      <c r="AA41" s="184"/>
      <c r="AB41" s="193">
        <f>+IF($N$42="",Q41,Q42)</f>
        <v>0</v>
      </c>
      <c r="AC41" s="182"/>
      <c r="AD41" s="184"/>
      <c r="AE41" s="236">
        <f>+IF($N$42="",T41,T42)</f>
        <v>0</v>
      </c>
      <c r="AF41" s="237"/>
      <c r="AG41" s="237"/>
    </row>
    <row r="42" spans="1:33" s="38" customFormat="1" ht="13.5" hidden="1" customHeight="1" x14ac:dyDescent="0.15">
      <c r="D42" s="38" t="s">
        <v>647</v>
      </c>
      <c r="N42" s="193" t="str">
        <f>+IF(委任状兼使用印鑑届!P23="","",委任状兼使用印鑑届!P23)</f>
        <v/>
      </c>
      <c r="O42" s="182"/>
      <c r="P42" s="184"/>
      <c r="Q42" s="193" t="str">
        <f>+IF(委任状兼使用印鑑届!S23="","",委任状兼使用印鑑届!S23)</f>
        <v/>
      </c>
      <c r="R42" s="182"/>
      <c r="S42" s="184"/>
      <c r="T42" s="193" t="str">
        <f>+IF(委任状兼使用印鑑届!V23="","",委任状兼使用印鑑届!V23)</f>
        <v/>
      </c>
      <c r="U42" s="182"/>
    </row>
  </sheetData>
  <sheetProtection algorithmName="SHA-512" hashValue="FiLEcWzpqM6t1zoLX+353jYAtsPkKBq5w46EeV8a50L85HXDiURA6i0a8W66eOyZGYhzSiDRO+eK9yWSIOn7xA==" saltValue="0RgAEl/Og19/vRXoD+jvXA==" spinCount="100000" sheet="1" selectLockedCells="1"/>
  <mergeCells count="45">
    <mergeCell ref="M24:N24"/>
    <mergeCell ref="N29:O29"/>
    <mergeCell ref="F29:K29"/>
    <mergeCell ref="Q29:V29"/>
    <mergeCell ref="S31:T31"/>
    <mergeCell ref="G31:H31"/>
    <mergeCell ref="J31:K31"/>
    <mergeCell ref="F26:L26"/>
    <mergeCell ref="AE41:AG41"/>
    <mergeCell ref="I18:K18"/>
    <mergeCell ref="A23:A24"/>
    <mergeCell ref="A26:A27"/>
    <mergeCell ref="B23:D23"/>
    <mergeCell ref="B27:D27"/>
    <mergeCell ref="M31:N31"/>
    <mergeCell ref="P31:Q31"/>
    <mergeCell ref="C29:D29"/>
    <mergeCell ref="F27:L27"/>
    <mergeCell ref="M18:N18"/>
    <mergeCell ref="P18:V18"/>
    <mergeCell ref="F33:W38"/>
    <mergeCell ref="O23:T23"/>
    <mergeCell ref="O24:T24"/>
    <mergeCell ref="M23:N23"/>
    <mergeCell ref="A16:A18"/>
    <mergeCell ref="A20:A21"/>
    <mergeCell ref="B21:D21"/>
    <mergeCell ref="B26:D26"/>
    <mergeCell ref="B24:D24"/>
    <mergeCell ref="C2:C3"/>
    <mergeCell ref="F14:H14"/>
    <mergeCell ref="F16:V16"/>
    <mergeCell ref="F20:Q20"/>
    <mergeCell ref="V23:V24"/>
    <mergeCell ref="B14:D14"/>
    <mergeCell ref="F21:Q21"/>
    <mergeCell ref="H24:L24"/>
    <mergeCell ref="F24:G24"/>
    <mergeCell ref="F18:G18"/>
    <mergeCell ref="E4:U5"/>
    <mergeCell ref="G2:H2"/>
    <mergeCell ref="B16:D16"/>
    <mergeCell ref="B18:D18"/>
    <mergeCell ref="B20:D20"/>
    <mergeCell ref="I17:K17"/>
  </mergeCells>
  <phoneticPr fontId="3"/>
  <dataValidations count="3">
    <dataValidation imeMode="fullKatakana" allowBlank="1" showInputMessage="1" showErrorMessage="1" sqref="O23:T23 F20:Q20 F26:L26 F16:I17 L16:V17 J16:K16" xr:uid="{00000000-0002-0000-0200-000000000000}"/>
    <dataValidation imeMode="halfAlpha" allowBlank="1" showInputMessage="1" showErrorMessage="1" sqref="F14:H14 E10 G10 F29:K29 Q29:V29" xr:uid="{00000000-0002-0000-0200-000001000000}"/>
    <dataValidation imeMode="hiragana" allowBlank="1" showInputMessage="1" showErrorMessage="1" sqref="F27:L27 F21:Q21 H24:L24 O24:T24 F18 H18:I18 L18:M18 O18:P18 N41:N42 Q41:Q42 T41:T42 Y41 AB41 AE41" xr:uid="{00000000-0002-0000-0200-000002000000}"/>
  </dataValidations>
  <hyperlinks>
    <hyperlink ref="G31:H31" location="製造!A1" display="製　造" xr:uid="{00000000-0004-0000-0200-000000000000}"/>
    <hyperlink ref="J31:K31" location="販売!A1" display="販　売" xr:uid="{00000000-0004-0000-0200-000001000000}"/>
    <hyperlink ref="M31:N31" location="買受!A1" display="買　受" xr:uid="{00000000-0004-0000-0200-000002000000}"/>
    <hyperlink ref="P31:Q31" location="役務!A1" display="役務提供" xr:uid="{00000000-0004-0000-0200-000003000000}"/>
    <hyperlink ref="S31:T31" location="その他!A1" display="その他" xr:uid="{00000000-0004-0000-0200-000004000000}"/>
  </hyperlinks>
  <pageMargins left="0.78740157480314965" right="0" top="0.98425196850393704" bottom="0.78740157480314965" header="0.51181102362204722" footer="0.51181102362204722"/>
  <pageSetup paperSize="9" scale="90" orientation="landscape" blackAndWhite="1" errors="blank" r:id="rId1"/>
  <headerFooter alignWithMargins="0"/>
  <ignoredErrors>
    <ignoredError sqref="C2:D3" numberStoredAsText="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H25"/>
  <sheetViews>
    <sheetView showGridLines="0" zoomScale="85" zoomScaleNormal="85" zoomScaleSheetLayoutView="85" workbookViewId="0">
      <selection activeCell="D3" sqref="D3"/>
    </sheetView>
  </sheetViews>
  <sheetFormatPr defaultRowHeight="18.75" customHeight="1" x14ac:dyDescent="0.15"/>
  <cols>
    <col min="1" max="1" width="5.625" style="1" customWidth="1"/>
    <col min="2" max="2" width="20.625" style="1" customWidth="1"/>
    <col min="3" max="3" width="5.625" style="1" customWidth="1"/>
    <col min="4" max="6" width="3.125" style="1" customWidth="1"/>
    <col min="7" max="7" width="6.625" style="1" customWidth="1"/>
    <col min="8" max="8" width="5.625" style="1" customWidth="1"/>
    <col min="9" max="11" width="3.125" style="1" customWidth="1"/>
    <col min="12" max="12" width="6.625" style="1" customWidth="1"/>
    <col min="13" max="13" width="5.625" style="1" customWidth="1"/>
    <col min="14" max="16" width="3.125" style="1" customWidth="1"/>
    <col min="17" max="17" width="6.625" style="1" customWidth="1"/>
    <col min="18" max="18" width="5.625" style="1" customWidth="1"/>
    <col min="19" max="21" width="3.125" style="1" customWidth="1"/>
    <col min="22" max="22" width="6.625" style="1" customWidth="1"/>
    <col min="23" max="23" width="20.625" style="1" customWidth="1"/>
    <col min="24" max="30" width="2" style="70" hidden="1" customWidth="1"/>
    <col min="31" max="33" width="9" style="1"/>
    <col min="34" max="34" width="0" style="1" hidden="1" customWidth="1"/>
    <col min="35" max="16384" width="9" style="1"/>
  </cols>
  <sheetData>
    <row r="1" spans="1:34" ht="18.75" customHeight="1" thickBot="1" x14ac:dyDescent="0.2">
      <c r="A1" s="1" t="s">
        <v>363</v>
      </c>
    </row>
    <row r="2" spans="1:34" ht="18.75" customHeight="1" x14ac:dyDescent="0.15">
      <c r="A2" s="305" t="s">
        <v>94</v>
      </c>
      <c r="B2" s="293" t="s">
        <v>27</v>
      </c>
      <c r="C2" s="282" t="s">
        <v>28</v>
      </c>
      <c r="D2" s="283"/>
      <c r="E2" s="283"/>
      <c r="F2" s="283"/>
      <c r="G2" s="283"/>
      <c r="H2" s="283"/>
      <c r="I2" s="283"/>
      <c r="J2" s="283"/>
      <c r="K2" s="283"/>
      <c r="L2" s="284"/>
      <c r="M2" s="282" t="s">
        <v>32</v>
      </c>
      <c r="N2" s="283"/>
      <c r="O2" s="283"/>
      <c r="P2" s="283"/>
      <c r="Q2" s="283"/>
      <c r="R2" s="283"/>
      <c r="S2" s="283"/>
      <c r="T2" s="283"/>
      <c r="U2" s="283"/>
      <c r="V2" s="284"/>
      <c r="W2" s="290" t="s">
        <v>362</v>
      </c>
    </row>
    <row r="3" spans="1:34" ht="18.75" customHeight="1" x14ac:dyDescent="0.15">
      <c r="A3" s="306"/>
      <c r="B3" s="294"/>
      <c r="C3" s="53" t="s">
        <v>673</v>
      </c>
      <c r="D3" s="60"/>
      <c r="E3" s="16" t="s">
        <v>5</v>
      </c>
      <c r="F3" s="60"/>
      <c r="G3" s="17" t="s">
        <v>29</v>
      </c>
      <c r="H3" s="53" t="s">
        <v>673</v>
      </c>
      <c r="I3" s="58"/>
      <c r="J3" s="16" t="s">
        <v>5</v>
      </c>
      <c r="K3" s="58"/>
      <c r="L3" s="54" t="s">
        <v>29</v>
      </c>
      <c r="M3" s="53" t="s">
        <v>673</v>
      </c>
      <c r="N3" s="60"/>
      <c r="O3" s="16" t="s">
        <v>5</v>
      </c>
      <c r="P3" s="60"/>
      <c r="Q3" s="17" t="s">
        <v>29</v>
      </c>
      <c r="R3" s="53" t="s">
        <v>673</v>
      </c>
      <c r="S3" s="58"/>
      <c r="T3" s="16" t="s">
        <v>5</v>
      </c>
      <c r="U3" s="58"/>
      <c r="V3" s="54" t="s">
        <v>29</v>
      </c>
      <c r="W3" s="291"/>
    </row>
    <row r="4" spans="1:34" ht="18.75" customHeight="1" x14ac:dyDescent="0.15">
      <c r="A4" s="306"/>
      <c r="B4" s="294"/>
      <c r="C4" s="55" t="s">
        <v>673</v>
      </c>
      <c r="D4" s="61"/>
      <c r="E4" s="15" t="s">
        <v>5</v>
      </c>
      <c r="F4" s="61"/>
      <c r="G4" s="19" t="s">
        <v>30</v>
      </c>
      <c r="H4" s="55" t="s">
        <v>673</v>
      </c>
      <c r="I4" s="59"/>
      <c r="J4" s="15" t="s">
        <v>5</v>
      </c>
      <c r="K4" s="59"/>
      <c r="L4" s="56" t="s">
        <v>30</v>
      </c>
      <c r="M4" s="55" t="s">
        <v>673</v>
      </c>
      <c r="N4" s="61"/>
      <c r="O4" s="15" t="s">
        <v>5</v>
      </c>
      <c r="P4" s="61"/>
      <c r="Q4" s="19" t="s">
        <v>30</v>
      </c>
      <c r="R4" s="55" t="s">
        <v>673</v>
      </c>
      <c r="S4" s="59"/>
      <c r="T4" s="15" t="s">
        <v>5</v>
      </c>
      <c r="U4" s="59"/>
      <c r="V4" s="56" t="s">
        <v>30</v>
      </c>
      <c r="W4" s="291"/>
    </row>
    <row r="5" spans="1:34" ht="18.75" customHeight="1" thickBot="1" x14ac:dyDescent="0.2">
      <c r="A5" s="306"/>
      <c r="B5" s="295"/>
      <c r="C5" s="285" t="s">
        <v>31</v>
      </c>
      <c r="D5" s="286"/>
      <c r="E5" s="286"/>
      <c r="F5" s="286"/>
      <c r="G5" s="287"/>
      <c r="H5" s="288" t="s">
        <v>31</v>
      </c>
      <c r="I5" s="286"/>
      <c r="J5" s="286"/>
      <c r="K5" s="286"/>
      <c r="L5" s="289"/>
      <c r="M5" s="285" t="s">
        <v>31</v>
      </c>
      <c r="N5" s="286"/>
      <c r="O5" s="286"/>
      <c r="P5" s="286"/>
      <c r="Q5" s="287"/>
      <c r="R5" s="288" t="s">
        <v>31</v>
      </c>
      <c r="S5" s="286"/>
      <c r="T5" s="286"/>
      <c r="U5" s="286"/>
      <c r="V5" s="289"/>
      <c r="W5" s="292"/>
    </row>
    <row r="6" spans="1:34" ht="18.75" customHeight="1" thickTop="1" x14ac:dyDescent="0.15">
      <c r="A6" s="306"/>
      <c r="B6" s="106"/>
      <c r="C6" s="299"/>
      <c r="D6" s="300"/>
      <c r="E6" s="300"/>
      <c r="F6" s="300"/>
      <c r="G6" s="300"/>
      <c r="H6" s="301"/>
      <c r="I6" s="301"/>
      <c r="J6" s="301"/>
      <c r="K6" s="301"/>
      <c r="L6" s="302"/>
      <c r="M6" s="299"/>
      <c r="N6" s="300"/>
      <c r="O6" s="300"/>
      <c r="P6" s="300"/>
      <c r="Q6" s="300"/>
      <c r="R6" s="301"/>
      <c r="S6" s="301"/>
      <c r="T6" s="301"/>
      <c r="U6" s="301"/>
      <c r="V6" s="302"/>
      <c r="W6" s="96">
        <f>IF(AD6=0,0,(SUM(C6:L6)+SUM(M6:V6))/AD6)</f>
        <v>0</v>
      </c>
      <c r="X6" s="70">
        <f>IF(C6&gt;0,1,0)</f>
        <v>0</v>
      </c>
      <c r="Y6" s="70">
        <f>IF(H6&gt;0,1,0)</f>
        <v>0</v>
      </c>
      <c r="Z6" s="70">
        <f>IF(M6&gt;0,1,0)</f>
        <v>0</v>
      </c>
      <c r="AA6" s="70">
        <f>IF(R6&gt;0,1,0)</f>
        <v>0</v>
      </c>
      <c r="AB6" s="70">
        <f>IF(SUM(X6:Y6)&gt;=1,1,0)</f>
        <v>0</v>
      </c>
      <c r="AC6" s="70">
        <f>IF(SUM(Z6:AA6)&gt;=1,1,0)</f>
        <v>0</v>
      </c>
      <c r="AD6" s="70">
        <f>AB6+AC6</f>
        <v>0</v>
      </c>
      <c r="AH6" s="1" t="s">
        <v>738</v>
      </c>
    </row>
    <row r="7" spans="1:34" ht="18.75" customHeight="1" x14ac:dyDescent="0.15">
      <c r="A7" s="306"/>
      <c r="B7" s="105"/>
      <c r="C7" s="296"/>
      <c r="D7" s="297"/>
      <c r="E7" s="297"/>
      <c r="F7" s="297"/>
      <c r="G7" s="297"/>
      <c r="H7" s="297"/>
      <c r="I7" s="297"/>
      <c r="J7" s="297"/>
      <c r="K7" s="297"/>
      <c r="L7" s="298"/>
      <c r="M7" s="296"/>
      <c r="N7" s="297"/>
      <c r="O7" s="297"/>
      <c r="P7" s="297"/>
      <c r="Q7" s="297"/>
      <c r="R7" s="297"/>
      <c r="S7" s="297"/>
      <c r="T7" s="297"/>
      <c r="U7" s="297"/>
      <c r="V7" s="298"/>
      <c r="W7" s="96">
        <f>IF(AD7=0,0,(SUM(C7:L7)+SUM(M7:V7))/AD7)</f>
        <v>0</v>
      </c>
      <c r="X7" s="70">
        <f t="shared" ref="X7:X24" si="0">IF(C7&gt;0,1,0)</f>
        <v>0</v>
      </c>
      <c r="Y7" s="70">
        <f t="shared" ref="Y7:Y24" si="1">IF(H7&gt;0,1,0)</f>
        <v>0</v>
      </c>
      <c r="Z7" s="70">
        <f t="shared" ref="Z7:Z24" si="2">IF(M7&gt;0,1,0)</f>
        <v>0</v>
      </c>
      <c r="AA7" s="70">
        <f t="shared" ref="AA7:AA24" si="3">IF(R7&gt;0,1,0)</f>
        <v>0</v>
      </c>
      <c r="AB7" s="70">
        <f t="shared" ref="AB7:AB24" si="4">IF(SUM(X7:Y7)&gt;=1,1,0)</f>
        <v>0</v>
      </c>
      <c r="AC7" s="70">
        <f t="shared" ref="AC7:AC24" si="5">IF(SUM(Z7:AA7)&gt;=1,1,0)</f>
        <v>0</v>
      </c>
      <c r="AD7" s="70">
        <f t="shared" ref="AD7:AD24" si="6">AB7+AC7</f>
        <v>0</v>
      </c>
      <c r="AH7" s="1" t="s">
        <v>739</v>
      </c>
    </row>
    <row r="8" spans="1:34" ht="18.75" customHeight="1" x14ac:dyDescent="0.15">
      <c r="A8" s="306"/>
      <c r="B8" s="105"/>
      <c r="C8" s="296"/>
      <c r="D8" s="297"/>
      <c r="E8" s="297"/>
      <c r="F8" s="297"/>
      <c r="G8" s="297"/>
      <c r="H8" s="297"/>
      <c r="I8" s="297"/>
      <c r="J8" s="297"/>
      <c r="K8" s="297"/>
      <c r="L8" s="298"/>
      <c r="M8" s="296"/>
      <c r="N8" s="297"/>
      <c r="O8" s="297"/>
      <c r="P8" s="297"/>
      <c r="Q8" s="297"/>
      <c r="R8" s="297"/>
      <c r="S8" s="297"/>
      <c r="T8" s="297"/>
      <c r="U8" s="297"/>
      <c r="V8" s="298"/>
      <c r="W8" s="96">
        <f>IF(AD8=0,0,(SUM(C8:L8)+SUM(M8:V8))/AD8)</f>
        <v>0</v>
      </c>
      <c r="X8" s="70">
        <f t="shared" si="0"/>
        <v>0</v>
      </c>
      <c r="Y8" s="70">
        <f t="shared" si="1"/>
        <v>0</v>
      </c>
      <c r="Z8" s="70">
        <f t="shared" si="2"/>
        <v>0</v>
      </c>
      <c r="AA8" s="70">
        <f t="shared" si="3"/>
        <v>0</v>
      </c>
      <c r="AB8" s="70">
        <f t="shared" si="4"/>
        <v>0</v>
      </c>
      <c r="AC8" s="70">
        <f t="shared" si="5"/>
        <v>0</v>
      </c>
      <c r="AD8" s="70">
        <f t="shared" si="6"/>
        <v>0</v>
      </c>
    </row>
    <row r="9" spans="1:34" ht="18.75" customHeight="1" x14ac:dyDescent="0.15">
      <c r="A9" s="306"/>
      <c r="B9" s="105"/>
      <c r="C9" s="296"/>
      <c r="D9" s="297"/>
      <c r="E9" s="297"/>
      <c r="F9" s="297"/>
      <c r="G9" s="297"/>
      <c r="H9" s="297"/>
      <c r="I9" s="297"/>
      <c r="J9" s="297"/>
      <c r="K9" s="297"/>
      <c r="L9" s="298"/>
      <c r="M9" s="296"/>
      <c r="N9" s="297"/>
      <c r="O9" s="297"/>
      <c r="P9" s="297"/>
      <c r="Q9" s="297"/>
      <c r="R9" s="297"/>
      <c r="S9" s="297"/>
      <c r="T9" s="297"/>
      <c r="U9" s="297"/>
      <c r="V9" s="298"/>
      <c r="W9" s="96">
        <f>IF(AD9=0,0,(SUM(C9:L9)+SUM(M9:V9))/AD9)</f>
        <v>0</v>
      </c>
      <c r="X9" s="70">
        <f t="shared" si="0"/>
        <v>0</v>
      </c>
      <c r="Y9" s="70">
        <f t="shared" si="1"/>
        <v>0</v>
      </c>
      <c r="Z9" s="70">
        <f t="shared" si="2"/>
        <v>0</v>
      </c>
      <c r="AA9" s="70">
        <f t="shared" si="3"/>
        <v>0</v>
      </c>
      <c r="AB9" s="70">
        <f t="shared" si="4"/>
        <v>0</v>
      </c>
      <c r="AC9" s="70">
        <f t="shared" si="5"/>
        <v>0</v>
      </c>
      <c r="AD9" s="70">
        <f t="shared" si="6"/>
        <v>0</v>
      </c>
    </row>
    <row r="10" spans="1:34" ht="18.75" customHeight="1" x14ac:dyDescent="0.15">
      <c r="A10" s="306"/>
      <c r="B10" s="105"/>
      <c r="C10" s="296"/>
      <c r="D10" s="297"/>
      <c r="E10" s="297"/>
      <c r="F10" s="297"/>
      <c r="G10" s="297"/>
      <c r="H10" s="297"/>
      <c r="I10" s="297"/>
      <c r="J10" s="297"/>
      <c r="K10" s="297"/>
      <c r="L10" s="298"/>
      <c r="M10" s="296"/>
      <c r="N10" s="297"/>
      <c r="O10" s="297"/>
      <c r="P10" s="297"/>
      <c r="Q10" s="297"/>
      <c r="R10" s="297"/>
      <c r="S10" s="297"/>
      <c r="T10" s="297"/>
      <c r="U10" s="297"/>
      <c r="V10" s="298"/>
      <c r="W10" s="96">
        <f>IF(AD10=0,0,(SUM(C10:L10)+SUM(M10:V10))/AD10)</f>
        <v>0</v>
      </c>
      <c r="X10" s="70">
        <f t="shared" si="0"/>
        <v>0</v>
      </c>
      <c r="Y10" s="70">
        <f t="shared" si="1"/>
        <v>0</v>
      </c>
      <c r="Z10" s="70">
        <f t="shared" si="2"/>
        <v>0</v>
      </c>
      <c r="AA10" s="70">
        <f t="shared" si="3"/>
        <v>0</v>
      </c>
      <c r="AB10" s="70">
        <f t="shared" si="4"/>
        <v>0</v>
      </c>
      <c r="AC10" s="70">
        <f t="shared" si="5"/>
        <v>0</v>
      </c>
      <c r="AD10" s="70">
        <f t="shared" si="6"/>
        <v>0</v>
      </c>
    </row>
    <row r="11" spans="1:34" ht="18.75" customHeight="1" x14ac:dyDescent="0.15">
      <c r="A11" s="306"/>
      <c r="B11" s="105"/>
      <c r="C11" s="296"/>
      <c r="D11" s="297"/>
      <c r="E11" s="297"/>
      <c r="F11" s="297"/>
      <c r="G11" s="297"/>
      <c r="H11" s="297"/>
      <c r="I11" s="297"/>
      <c r="J11" s="297"/>
      <c r="K11" s="297"/>
      <c r="L11" s="298"/>
      <c r="M11" s="296"/>
      <c r="N11" s="297"/>
      <c r="O11" s="297"/>
      <c r="P11" s="297"/>
      <c r="Q11" s="297"/>
      <c r="R11" s="297"/>
      <c r="S11" s="297"/>
      <c r="T11" s="297"/>
      <c r="U11" s="297"/>
      <c r="V11" s="298"/>
      <c r="W11" s="96">
        <f t="shared" ref="W11:W24" si="7">IF(AD11=0,0,(SUM(C11:L11)+SUM(M11:V11))/AD11)</f>
        <v>0</v>
      </c>
      <c r="X11" s="70">
        <f t="shared" si="0"/>
        <v>0</v>
      </c>
      <c r="Y11" s="70">
        <f t="shared" si="1"/>
        <v>0</v>
      </c>
      <c r="Z11" s="70">
        <f t="shared" si="2"/>
        <v>0</v>
      </c>
      <c r="AA11" s="70">
        <f t="shared" si="3"/>
        <v>0</v>
      </c>
      <c r="AB11" s="70">
        <f t="shared" si="4"/>
        <v>0</v>
      </c>
      <c r="AC11" s="70">
        <f t="shared" si="5"/>
        <v>0</v>
      </c>
      <c r="AD11" s="70">
        <f t="shared" si="6"/>
        <v>0</v>
      </c>
    </row>
    <row r="12" spans="1:34" ht="18.75" customHeight="1" x14ac:dyDescent="0.15">
      <c r="A12" s="306"/>
      <c r="B12" s="105"/>
      <c r="C12" s="296"/>
      <c r="D12" s="297"/>
      <c r="E12" s="297"/>
      <c r="F12" s="297"/>
      <c r="G12" s="297"/>
      <c r="H12" s="297"/>
      <c r="I12" s="297"/>
      <c r="J12" s="297"/>
      <c r="K12" s="297"/>
      <c r="L12" s="298"/>
      <c r="M12" s="296"/>
      <c r="N12" s="297"/>
      <c r="O12" s="297"/>
      <c r="P12" s="297"/>
      <c r="Q12" s="297"/>
      <c r="R12" s="297"/>
      <c r="S12" s="297"/>
      <c r="T12" s="297"/>
      <c r="U12" s="297"/>
      <c r="V12" s="298"/>
      <c r="W12" s="96">
        <f t="shared" si="7"/>
        <v>0</v>
      </c>
      <c r="X12" s="70">
        <f t="shared" si="0"/>
        <v>0</v>
      </c>
      <c r="Y12" s="70">
        <f t="shared" si="1"/>
        <v>0</v>
      </c>
      <c r="Z12" s="70">
        <f t="shared" si="2"/>
        <v>0</v>
      </c>
      <c r="AA12" s="70">
        <f t="shared" si="3"/>
        <v>0</v>
      </c>
      <c r="AB12" s="70">
        <f t="shared" si="4"/>
        <v>0</v>
      </c>
      <c r="AC12" s="70">
        <f t="shared" si="5"/>
        <v>0</v>
      </c>
      <c r="AD12" s="70">
        <f t="shared" si="6"/>
        <v>0</v>
      </c>
    </row>
    <row r="13" spans="1:34" ht="18.75" customHeight="1" x14ac:dyDescent="0.15">
      <c r="A13" s="306"/>
      <c r="B13" s="105"/>
      <c r="C13" s="296"/>
      <c r="D13" s="297"/>
      <c r="E13" s="297"/>
      <c r="F13" s="297"/>
      <c r="G13" s="297"/>
      <c r="H13" s="297"/>
      <c r="I13" s="297"/>
      <c r="J13" s="297"/>
      <c r="K13" s="297"/>
      <c r="L13" s="298"/>
      <c r="M13" s="296"/>
      <c r="N13" s="297"/>
      <c r="O13" s="297"/>
      <c r="P13" s="297"/>
      <c r="Q13" s="297"/>
      <c r="R13" s="297"/>
      <c r="S13" s="297"/>
      <c r="T13" s="297"/>
      <c r="U13" s="297"/>
      <c r="V13" s="298"/>
      <c r="W13" s="96">
        <f t="shared" si="7"/>
        <v>0</v>
      </c>
      <c r="X13" s="70">
        <f t="shared" si="0"/>
        <v>0</v>
      </c>
      <c r="Y13" s="70">
        <f t="shared" si="1"/>
        <v>0</v>
      </c>
      <c r="Z13" s="70">
        <f t="shared" si="2"/>
        <v>0</v>
      </c>
      <c r="AA13" s="70">
        <f t="shared" si="3"/>
        <v>0</v>
      </c>
      <c r="AB13" s="70">
        <f t="shared" si="4"/>
        <v>0</v>
      </c>
      <c r="AC13" s="70">
        <f t="shared" si="5"/>
        <v>0</v>
      </c>
      <c r="AD13" s="70">
        <f t="shared" si="6"/>
        <v>0</v>
      </c>
    </row>
    <row r="14" spans="1:34" ht="18.75" customHeight="1" x14ac:dyDescent="0.15">
      <c r="A14" s="306"/>
      <c r="B14" s="105"/>
      <c r="C14" s="296"/>
      <c r="D14" s="297"/>
      <c r="E14" s="297"/>
      <c r="F14" s="297"/>
      <c r="G14" s="297"/>
      <c r="H14" s="297"/>
      <c r="I14" s="297"/>
      <c r="J14" s="297"/>
      <c r="K14" s="297"/>
      <c r="L14" s="298"/>
      <c r="M14" s="296"/>
      <c r="N14" s="297"/>
      <c r="O14" s="297"/>
      <c r="P14" s="297"/>
      <c r="Q14" s="297"/>
      <c r="R14" s="297"/>
      <c r="S14" s="297"/>
      <c r="T14" s="297"/>
      <c r="U14" s="297"/>
      <c r="V14" s="298"/>
      <c r="W14" s="96">
        <f t="shared" si="7"/>
        <v>0</v>
      </c>
      <c r="X14" s="70">
        <f t="shared" si="0"/>
        <v>0</v>
      </c>
      <c r="Y14" s="70">
        <f t="shared" si="1"/>
        <v>0</v>
      </c>
      <c r="Z14" s="70">
        <f t="shared" si="2"/>
        <v>0</v>
      </c>
      <c r="AA14" s="70">
        <f t="shared" si="3"/>
        <v>0</v>
      </c>
      <c r="AB14" s="70">
        <f t="shared" si="4"/>
        <v>0</v>
      </c>
      <c r="AC14" s="70">
        <f t="shared" si="5"/>
        <v>0</v>
      </c>
      <c r="AD14" s="70">
        <f t="shared" si="6"/>
        <v>0</v>
      </c>
    </row>
    <row r="15" spans="1:34" ht="18.75" customHeight="1" x14ac:dyDescent="0.15">
      <c r="A15" s="306"/>
      <c r="B15" s="105"/>
      <c r="C15" s="296"/>
      <c r="D15" s="297"/>
      <c r="E15" s="297"/>
      <c r="F15" s="297"/>
      <c r="G15" s="297"/>
      <c r="H15" s="297"/>
      <c r="I15" s="297"/>
      <c r="J15" s="297"/>
      <c r="K15" s="297"/>
      <c r="L15" s="298"/>
      <c r="M15" s="296"/>
      <c r="N15" s="297"/>
      <c r="O15" s="297"/>
      <c r="P15" s="297"/>
      <c r="Q15" s="297"/>
      <c r="R15" s="297"/>
      <c r="S15" s="297"/>
      <c r="T15" s="297"/>
      <c r="U15" s="297"/>
      <c r="V15" s="298"/>
      <c r="W15" s="96">
        <f t="shared" si="7"/>
        <v>0</v>
      </c>
      <c r="X15" s="70">
        <f t="shared" si="0"/>
        <v>0</v>
      </c>
      <c r="Y15" s="70">
        <f t="shared" si="1"/>
        <v>0</v>
      </c>
      <c r="Z15" s="70">
        <f t="shared" si="2"/>
        <v>0</v>
      </c>
      <c r="AA15" s="70">
        <f t="shared" si="3"/>
        <v>0</v>
      </c>
      <c r="AB15" s="70">
        <f t="shared" si="4"/>
        <v>0</v>
      </c>
      <c r="AC15" s="70">
        <f t="shared" si="5"/>
        <v>0</v>
      </c>
      <c r="AD15" s="70">
        <f t="shared" si="6"/>
        <v>0</v>
      </c>
    </row>
    <row r="16" spans="1:34" ht="18.75" customHeight="1" x14ac:dyDescent="0.15">
      <c r="A16" s="306"/>
      <c r="B16" s="105"/>
      <c r="C16" s="296"/>
      <c r="D16" s="297"/>
      <c r="E16" s="297"/>
      <c r="F16" s="297"/>
      <c r="G16" s="297"/>
      <c r="H16" s="297"/>
      <c r="I16" s="297"/>
      <c r="J16" s="297"/>
      <c r="K16" s="297"/>
      <c r="L16" s="298"/>
      <c r="M16" s="296"/>
      <c r="N16" s="297"/>
      <c r="O16" s="297"/>
      <c r="P16" s="297"/>
      <c r="Q16" s="297"/>
      <c r="R16" s="297"/>
      <c r="S16" s="297"/>
      <c r="T16" s="297"/>
      <c r="U16" s="297"/>
      <c r="V16" s="298"/>
      <c r="W16" s="96">
        <f t="shared" si="7"/>
        <v>0</v>
      </c>
      <c r="X16" s="70">
        <f t="shared" si="0"/>
        <v>0</v>
      </c>
      <c r="Y16" s="70">
        <f t="shared" si="1"/>
        <v>0</v>
      </c>
      <c r="Z16" s="70">
        <f t="shared" si="2"/>
        <v>0</v>
      </c>
      <c r="AA16" s="70">
        <f t="shared" si="3"/>
        <v>0</v>
      </c>
      <c r="AB16" s="70">
        <f t="shared" si="4"/>
        <v>0</v>
      </c>
      <c r="AC16" s="70">
        <f t="shared" si="5"/>
        <v>0</v>
      </c>
      <c r="AD16" s="70">
        <f t="shared" si="6"/>
        <v>0</v>
      </c>
    </row>
    <row r="17" spans="1:30" ht="18.75" customHeight="1" x14ac:dyDescent="0.15">
      <c r="A17" s="306"/>
      <c r="B17" s="105"/>
      <c r="C17" s="296"/>
      <c r="D17" s="297"/>
      <c r="E17" s="297"/>
      <c r="F17" s="297"/>
      <c r="G17" s="297"/>
      <c r="H17" s="297"/>
      <c r="I17" s="297"/>
      <c r="J17" s="297"/>
      <c r="K17" s="297"/>
      <c r="L17" s="298"/>
      <c r="M17" s="296"/>
      <c r="N17" s="297"/>
      <c r="O17" s="297"/>
      <c r="P17" s="297"/>
      <c r="Q17" s="297"/>
      <c r="R17" s="297"/>
      <c r="S17" s="297"/>
      <c r="T17" s="297"/>
      <c r="U17" s="297"/>
      <c r="V17" s="298"/>
      <c r="W17" s="96">
        <f t="shared" si="7"/>
        <v>0</v>
      </c>
      <c r="X17" s="70">
        <f t="shared" si="0"/>
        <v>0</v>
      </c>
      <c r="Y17" s="70">
        <f t="shared" si="1"/>
        <v>0</v>
      </c>
      <c r="Z17" s="70">
        <f t="shared" si="2"/>
        <v>0</v>
      </c>
      <c r="AA17" s="70">
        <f t="shared" si="3"/>
        <v>0</v>
      </c>
      <c r="AB17" s="70">
        <f t="shared" si="4"/>
        <v>0</v>
      </c>
      <c r="AC17" s="70">
        <f t="shared" si="5"/>
        <v>0</v>
      </c>
      <c r="AD17" s="70">
        <f t="shared" si="6"/>
        <v>0</v>
      </c>
    </row>
    <row r="18" spans="1:30" ht="18.75" customHeight="1" x14ac:dyDescent="0.15">
      <c r="A18" s="306"/>
      <c r="B18" s="105"/>
      <c r="C18" s="296"/>
      <c r="D18" s="297"/>
      <c r="E18" s="297"/>
      <c r="F18" s="297"/>
      <c r="G18" s="297"/>
      <c r="H18" s="297"/>
      <c r="I18" s="297"/>
      <c r="J18" s="297"/>
      <c r="K18" s="297"/>
      <c r="L18" s="298"/>
      <c r="M18" s="296"/>
      <c r="N18" s="297"/>
      <c r="O18" s="297"/>
      <c r="P18" s="297"/>
      <c r="Q18" s="297"/>
      <c r="R18" s="297"/>
      <c r="S18" s="297"/>
      <c r="T18" s="297"/>
      <c r="U18" s="297"/>
      <c r="V18" s="298"/>
      <c r="W18" s="96">
        <f t="shared" si="7"/>
        <v>0</v>
      </c>
      <c r="X18" s="70">
        <f t="shared" si="0"/>
        <v>0</v>
      </c>
      <c r="Y18" s="70">
        <f t="shared" si="1"/>
        <v>0</v>
      </c>
      <c r="Z18" s="70">
        <f t="shared" si="2"/>
        <v>0</v>
      </c>
      <c r="AA18" s="70">
        <f t="shared" si="3"/>
        <v>0</v>
      </c>
      <c r="AB18" s="70">
        <f t="shared" si="4"/>
        <v>0</v>
      </c>
      <c r="AC18" s="70">
        <f t="shared" si="5"/>
        <v>0</v>
      </c>
      <c r="AD18" s="70">
        <f t="shared" si="6"/>
        <v>0</v>
      </c>
    </row>
    <row r="19" spans="1:30" ht="18.75" customHeight="1" x14ac:dyDescent="0.15">
      <c r="A19" s="306"/>
      <c r="B19" s="105"/>
      <c r="C19" s="296"/>
      <c r="D19" s="297"/>
      <c r="E19" s="297"/>
      <c r="F19" s="297"/>
      <c r="G19" s="297"/>
      <c r="H19" s="297"/>
      <c r="I19" s="297"/>
      <c r="J19" s="297"/>
      <c r="K19" s="297"/>
      <c r="L19" s="298"/>
      <c r="M19" s="296"/>
      <c r="N19" s="297"/>
      <c r="O19" s="297"/>
      <c r="P19" s="297"/>
      <c r="Q19" s="297"/>
      <c r="R19" s="297"/>
      <c r="S19" s="297"/>
      <c r="T19" s="297"/>
      <c r="U19" s="297"/>
      <c r="V19" s="298"/>
      <c r="W19" s="96">
        <f t="shared" si="7"/>
        <v>0</v>
      </c>
      <c r="X19" s="70">
        <f t="shared" si="0"/>
        <v>0</v>
      </c>
      <c r="Y19" s="70">
        <f t="shared" si="1"/>
        <v>0</v>
      </c>
      <c r="Z19" s="70">
        <f t="shared" si="2"/>
        <v>0</v>
      </c>
      <c r="AA19" s="70">
        <f t="shared" si="3"/>
        <v>0</v>
      </c>
      <c r="AB19" s="70">
        <f t="shared" si="4"/>
        <v>0</v>
      </c>
      <c r="AC19" s="70">
        <f t="shared" si="5"/>
        <v>0</v>
      </c>
      <c r="AD19" s="70">
        <f t="shared" si="6"/>
        <v>0</v>
      </c>
    </row>
    <row r="20" spans="1:30" ht="18.75" customHeight="1" x14ac:dyDescent="0.15">
      <c r="A20" s="306"/>
      <c r="B20" s="105"/>
      <c r="C20" s="296"/>
      <c r="D20" s="297"/>
      <c r="E20" s="297"/>
      <c r="F20" s="297"/>
      <c r="G20" s="297"/>
      <c r="H20" s="297"/>
      <c r="I20" s="297"/>
      <c r="J20" s="297"/>
      <c r="K20" s="297"/>
      <c r="L20" s="298"/>
      <c r="M20" s="296"/>
      <c r="N20" s="297"/>
      <c r="O20" s="297"/>
      <c r="P20" s="297"/>
      <c r="Q20" s="297"/>
      <c r="R20" s="297"/>
      <c r="S20" s="297"/>
      <c r="T20" s="297"/>
      <c r="U20" s="297"/>
      <c r="V20" s="298"/>
      <c r="W20" s="96">
        <f t="shared" si="7"/>
        <v>0</v>
      </c>
      <c r="X20" s="70">
        <f t="shared" si="0"/>
        <v>0</v>
      </c>
      <c r="Y20" s="70">
        <f t="shared" si="1"/>
        <v>0</v>
      </c>
      <c r="Z20" s="70">
        <f t="shared" si="2"/>
        <v>0</v>
      </c>
      <c r="AA20" s="70">
        <f t="shared" si="3"/>
        <v>0</v>
      </c>
      <c r="AB20" s="70">
        <f t="shared" si="4"/>
        <v>0</v>
      </c>
      <c r="AC20" s="70">
        <f t="shared" si="5"/>
        <v>0</v>
      </c>
      <c r="AD20" s="70">
        <f t="shared" si="6"/>
        <v>0</v>
      </c>
    </row>
    <row r="21" spans="1:30" ht="18.75" customHeight="1" x14ac:dyDescent="0.15">
      <c r="A21" s="306"/>
      <c r="B21" s="105"/>
      <c r="C21" s="296"/>
      <c r="D21" s="297"/>
      <c r="E21" s="297"/>
      <c r="F21" s="297"/>
      <c r="G21" s="297"/>
      <c r="H21" s="297"/>
      <c r="I21" s="297"/>
      <c r="J21" s="297"/>
      <c r="K21" s="297"/>
      <c r="L21" s="298"/>
      <c r="M21" s="296"/>
      <c r="N21" s="297"/>
      <c r="O21" s="297"/>
      <c r="P21" s="297"/>
      <c r="Q21" s="297"/>
      <c r="R21" s="297"/>
      <c r="S21" s="297"/>
      <c r="T21" s="297"/>
      <c r="U21" s="297"/>
      <c r="V21" s="298"/>
      <c r="W21" s="96">
        <f t="shared" si="7"/>
        <v>0</v>
      </c>
      <c r="X21" s="70">
        <f t="shared" si="0"/>
        <v>0</v>
      </c>
      <c r="Y21" s="70">
        <f t="shared" si="1"/>
        <v>0</v>
      </c>
      <c r="Z21" s="70">
        <f t="shared" si="2"/>
        <v>0</v>
      </c>
      <c r="AA21" s="70">
        <f t="shared" si="3"/>
        <v>0</v>
      </c>
      <c r="AB21" s="70">
        <f t="shared" si="4"/>
        <v>0</v>
      </c>
      <c r="AC21" s="70">
        <f t="shared" si="5"/>
        <v>0</v>
      </c>
      <c r="AD21" s="70">
        <f t="shared" si="6"/>
        <v>0</v>
      </c>
    </row>
    <row r="22" spans="1:30" ht="18.75" customHeight="1" x14ac:dyDescent="0.15">
      <c r="A22" s="306"/>
      <c r="B22" s="105"/>
      <c r="C22" s="296"/>
      <c r="D22" s="297"/>
      <c r="E22" s="297"/>
      <c r="F22" s="297"/>
      <c r="G22" s="297"/>
      <c r="H22" s="297"/>
      <c r="I22" s="297"/>
      <c r="J22" s="297"/>
      <c r="K22" s="297"/>
      <c r="L22" s="298"/>
      <c r="M22" s="296"/>
      <c r="N22" s="297"/>
      <c r="O22" s="297"/>
      <c r="P22" s="297"/>
      <c r="Q22" s="297"/>
      <c r="R22" s="297"/>
      <c r="S22" s="297"/>
      <c r="T22" s="297"/>
      <c r="U22" s="297"/>
      <c r="V22" s="298"/>
      <c r="W22" s="96">
        <f t="shared" si="7"/>
        <v>0</v>
      </c>
      <c r="X22" s="70">
        <f t="shared" si="0"/>
        <v>0</v>
      </c>
      <c r="Y22" s="70">
        <f t="shared" si="1"/>
        <v>0</v>
      </c>
      <c r="Z22" s="70">
        <f t="shared" si="2"/>
        <v>0</v>
      </c>
      <c r="AA22" s="70">
        <f t="shared" si="3"/>
        <v>0</v>
      </c>
      <c r="AB22" s="70">
        <f t="shared" si="4"/>
        <v>0</v>
      </c>
      <c r="AC22" s="70">
        <f t="shared" si="5"/>
        <v>0</v>
      </c>
      <c r="AD22" s="70">
        <f t="shared" si="6"/>
        <v>0</v>
      </c>
    </row>
    <row r="23" spans="1:30" ht="18.75" customHeight="1" x14ac:dyDescent="0.15">
      <c r="A23" s="306"/>
      <c r="B23" s="105"/>
      <c r="C23" s="296"/>
      <c r="D23" s="297"/>
      <c r="E23" s="297"/>
      <c r="F23" s="297"/>
      <c r="G23" s="297"/>
      <c r="H23" s="297"/>
      <c r="I23" s="297"/>
      <c r="J23" s="297"/>
      <c r="K23" s="297"/>
      <c r="L23" s="298"/>
      <c r="M23" s="296"/>
      <c r="N23" s="297"/>
      <c r="O23" s="297"/>
      <c r="P23" s="297"/>
      <c r="Q23" s="297"/>
      <c r="R23" s="297"/>
      <c r="S23" s="297"/>
      <c r="T23" s="297"/>
      <c r="U23" s="297"/>
      <c r="V23" s="298"/>
      <c r="W23" s="96">
        <f t="shared" si="7"/>
        <v>0</v>
      </c>
      <c r="X23" s="70">
        <f t="shared" si="0"/>
        <v>0</v>
      </c>
      <c r="Y23" s="70">
        <f t="shared" si="1"/>
        <v>0</v>
      </c>
      <c r="Z23" s="70">
        <f t="shared" si="2"/>
        <v>0</v>
      </c>
      <c r="AA23" s="70">
        <f t="shared" si="3"/>
        <v>0</v>
      </c>
      <c r="AB23" s="70">
        <f t="shared" si="4"/>
        <v>0</v>
      </c>
      <c r="AC23" s="70">
        <f t="shared" si="5"/>
        <v>0</v>
      </c>
      <c r="AD23" s="70">
        <f t="shared" si="6"/>
        <v>0</v>
      </c>
    </row>
    <row r="24" spans="1:30" ht="18.75" customHeight="1" x14ac:dyDescent="0.15">
      <c r="A24" s="306"/>
      <c r="B24" s="105"/>
      <c r="C24" s="296"/>
      <c r="D24" s="297"/>
      <c r="E24" s="297"/>
      <c r="F24" s="297"/>
      <c r="G24" s="297"/>
      <c r="H24" s="297"/>
      <c r="I24" s="297"/>
      <c r="J24" s="297"/>
      <c r="K24" s="297"/>
      <c r="L24" s="298"/>
      <c r="M24" s="296"/>
      <c r="N24" s="297"/>
      <c r="O24" s="297"/>
      <c r="P24" s="297"/>
      <c r="Q24" s="297"/>
      <c r="R24" s="297"/>
      <c r="S24" s="297"/>
      <c r="T24" s="297"/>
      <c r="U24" s="297"/>
      <c r="V24" s="298"/>
      <c r="W24" s="96">
        <f t="shared" si="7"/>
        <v>0</v>
      </c>
      <c r="X24" s="70">
        <f t="shared" si="0"/>
        <v>0</v>
      </c>
      <c r="Y24" s="70">
        <f t="shared" si="1"/>
        <v>0</v>
      </c>
      <c r="Z24" s="70">
        <f t="shared" si="2"/>
        <v>0</v>
      </c>
      <c r="AA24" s="70">
        <f t="shared" si="3"/>
        <v>0</v>
      </c>
      <c r="AB24" s="70">
        <f t="shared" si="4"/>
        <v>0</v>
      </c>
      <c r="AC24" s="70">
        <f t="shared" si="5"/>
        <v>0</v>
      </c>
      <c r="AD24" s="70">
        <f t="shared" si="6"/>
        <v>0</v>
      </c>
    </row>
    <row r="25" spans="1:30" ht="18.75" customHeight="1" thickBot="1" x14ac:dyDescent="0.2">
      <c r="A25" s="307"/>
      <c r="B25" s="97" t="s">
        <v>78</v>
      </c>
      <c r="C25" s="308">
        <f>SUM(C6:G24)</f>
        <v>0</v>
      </c>
      <c r="D25" s="303"/>
      <c r="E25" s="303"/>
      <c r="F25" s="303"/>
      <c r="G25" s="303"/>
      <c r="H25" s="303">
        <f>SUM(H6:L24)</f>
        <v>0</v>
      </c>
      <c r="I25" s="303"/>
      <c r="J25" s="303"/>
      <c r="K25" s="303"/>
      <c r="L25" s="304"/>
      <c r="M25" s="308">
        <f>SUM(M6:Q24)</f>
        <v>0</v>
      </c>
      <c r="N25" s="303"/>
      <c r="O25" s="303"/>
      <c r="P25" s="303"/>
      <c r="Q25" s="303"/>
      <c r="R25" s="303">
        <f>SUM(R6:V24)</f>
        <v>0</v>
      </c>
      <c r="S25" s="303"/>
      <c r="T25" s="303"/>
      <c r="U25" s="303"/>
      <c r="V25" s="304"/>
      <c r="W25" s="98">
        <f>SUM(W6:W24)</f>
        <v>0</v>
      </c>
    </row>
  </sheetData>
  <sheetProtection algorithmName="SHA-512" hashValue="TzKM+guUr4ayRg4iHqFfq9uLzFy/gW0BYXyA39mlE7s3dd0Owf5rPJ4WJCuqCVx+1V9Lr6w9ZAWVA1VAVz9k3A==" saltValue="Hp5ZBXIIJFQEDQ7UKDvvGA==" spinCount="100000" sheet="1" selectLockedCells="1"/>
  <mergeCells count="89">
    <mergeCell ref="A2:A25"/>
    <mergeCell ref="C25:G25"/>
    <mergeCell ref="H25:L25"/>
    <mergeCell ref="M25:Q25"/>
    <mergeCell ref="C23:G23"/>
    <mergeCell ref="H23:L23"/>
    <mergeCell ref="M23:Q23"/>
    <mergeCell ref="C21:G21"/>
    <mergeCell ref="H21:L21"/>
    <mergeCell ref="M21:Q21"/>
    <mergeCell ref="C20:G20"/>
    <mergeCell ref="H20:L20"/>
    <mergeCell ref="M20:Q20"/>
    <mergeCell ref="C19:G19"/>
    <mergeCell ref="H19:L19"/>
    <mergeCell ref="M19:Q19"/>
    <mergeCell ref="R20:V20"/>
    <mergeCell ref="R25:V25"/>
    <mergeCell ref="C24:G24"/>
    <mergeCell ref="H24:L24"/>
    <mergeCell ref="M24:Q24"/>
    <mergeCell ref="R24:V24"/>
    <mergeCell ref="R23:V23"/>
    <mergeCell ref="C22:G22"/>
    <mergeCell ref="H22:L22"/>
    <mergeCell ref="M22:Q22"/>
    <mergeCell ref="R22:V22"/>
    <mergeCell ref="R21:V21"/>
    <mergeCell ref="R19:V19"/>
    <mergeCell ref="C18:G18"/>
    <mergeCell ref="H18:L18"/>
    <mergeCell ref="M18:Q18"/>
    <mergeCell ref="R18:V18"/>
    <mergeCell ref="C17:G17"/>
    <mergeCell ref="H17:L17"/>
    <mergeCell ref="M17:Q17"/>
    <mergeCell ref="R17:V17"/>
    <mergeCell ref="C16:G16"/>
    <mergeCell ref="H16:L16"/>
    <mergeCell ref="M16:Q16"/>
    <mergeCell ref="R16:V16"/>
    <mergeCell ref="C15:G15"/>
    <mergeCell ref="H15:L15"/>
    <mergeCell ref="M15:Q15"/>
    <mergeCell ref="R15:V15"/>
    <mergeCell ref="C14:G14"/>
    <mergeCell ref="H14:L14"/>
    <mergeCell ref="M14:Q14"/>
    <mergeCell ref="R14:V14"/>
    <mergeCell ref="C13:G13"/>
    <mergeCell ref="H13:L13"/>
    <mergeCell ref="M13:Q13"/>
    <mergeCell ref="R13:V13"/>
    <mergeCell ref="C12:G12"/>
    <mergeCell ref="H12:L12"/>
    <mergeCell ref="M12:Q12"/>
    <mergeCell ref="R12:V12"/>
    <mergeCell ref="C11:G11"/>
    <mergeCell ref="H11:L11"/>
    <mergeCell ref="M11:Q11"/>
    <mergeCell ref="R11:V11"/>
    <mergeCell ref="C10:G10"/>
    <mergeCell ref="H10:L10"/>
    <mergeCell ref="M10:Q10"/>
    <mergeCell ref="R10:V10"/>
    <mergeCell ref="C9:G9"/>
    <mergeCell ref="H9:L9"/>
    <mergeCell ref="M9:Q9"/>
    <mergeCell ref="R9:V9"/>
    <mergeCell ref="C8:G8"/>
    <mergeCell ref="H8:L8"/>
    <mergeCell ref="M8:Q8"/>
    <mergeCell ref="R8:V8"/>
    <mergeCell ref="C7:G7"/>
    <mergeCell ref="H7:L7"/>
    <mergeCell ref="M7:Q7"/>
    <mergeCell ref="R7:V7"/>
    <mergeCell ref="C6:G6"/>
    <mergeCell ref="H6:L6"/>
    <mergeCell ref="M6:Q6"/>
    <mergeCell ref="R6:V6"/>
    <mergeCell ref="M2:V2"/>
    <mergeCell ref="M5:Q5"/>
    <mergeCell ref="R5:V5"/>
    <mergeCell ref="W2:W5"/>
    <mergeCell ref="B2:B5"/>
    <mergeCell ref="C5:G5"/>
    <mergeCell ref="H5:L5"/>
    <mergeCell ref="C2:L2"/>
  </mergeCells>
  <phoneticPr fontId="3"/>
  <dataValidations count="3">
    <dataValidation imeMode="hiragana" allowBlank="1" showInputMessage="1" showErrorMessage="1" sqref="B6:B24" xr:uid="{00000000-0002-0000-0300-000000000000}"/>
    <dataValidation imeMode="halfAlpha" allowBlank="1" showInputMessage="1" showErrorMessage="1" sqref="C6:V24 D3:D4 F3:F4 I3:I4 K3:K4 N3:N4 P3:P4" xr:uid="{00000000-0002-0000-0300-000001000000}"/>
    <dataValidation type="list" allowBlank="1" showInputMessage="1" showErrorMessage="1" sqref="C3:C4 H3:H4 M3:M4 R3:R4" xr:uid="{00000000-0002-0000-0300-000002000000}">
      <formula1>$AH$6:$AH$7</formula1>
    </dataValidation>
  </dataValidations>
  <pageMargins left="0.78740157480314965" right="0" top="0.98425196850393704" bottom="0.98425196850393704" header="0.51181102362204722" footer="0.51181102362204722"/>
  <pageSetup paperSize="9" orientation="landscape" blackAndWhite="1"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X29"/>
  <sheetViews>
    <sheetView showGridLines="0" zoomScale="85" zoomScaleNormal="85" zoomScaleSheetLayoutView="85" workbookViewId="0">
      <selection activeCell="J6" sqref="J6:O6"/>
    </sheetView>
  </sheetViews>
  <sheetFormatPr defaultColWidth="2.375" defaultRowHeight="13.5" x14ac:dyDescent="0.15"/>
  <cols>
    <col min="1" max="2" width="4.625" style="1" customWidth="1"/>
    <col min="3" max="49" width="2.375" style="1" customWidth="1"/>
    <col min="50" max="50" width="3.5" style="1" customWidth="1"/>
    <col min="51" max="16384" width="2.375" style="1"/>
  </cols>
  <sheetData>
    <row r="1" spans="1:50" x14ac:dyDescent="0.15">
      <c r="A1" s="1" t="s">
        <v>364</v>
      </c>
    </row>
    <row r="3" spans="1:50" ht="15.95" customHeight="1" x14ac:dyDescent="0.15">
      <c r="A3" s="346" t="s">
        <v>33</v>
      </c>
      <c r="B3" s="347" t="s">
        <v>88</v>
      </c>
      <c r="C3" s="348"/>
      <c r="D3" s="348"/>
      <c r="E3" s="348"/>
      <c r="F3" s="348"/>
      <c r="G3" s="348"/>
      <c r="H3" s="348"/>
      <c r="I3" s="349"/>
      <c r="J3" s="347" t="s">
        <v>50</v>
      </c>
      <c r="K3" s="348"/>
      <c r="L3" s="348"/>
      <c r="M3" s="348"/>
      <c r="N3" s="348"/>
      <c r="O3" s="349"/>
      <c r="P3" s="348" t="s">
        <v>51</v>
      </c>
      <c r="Q3" s="348"/>
      <c r="R3" s="348"/>
      <c r="S3" s="348"/>
      <c r="T3" s="348"/>
      <c r="U3" s="349"/>
      <c r="V3" s="348" t="s">
        <v>53</v>
      </c>
      <c r="W3" s="348"/>
      <c r="X3" s="348"/>
      <c r="Y3" s="348"/>
      <c r="Z3" s="348"/>
      <c r="AA3" s="349"/>
      <c r="AB3" s="337" t="s">
        <v>55</v>
      </c>
      <c r="AC3" s="337"/>
      <c r="AD3" s="337"/>
      <c r="AE3" s="337"/>
      <c r="AF3" s="337"/>
      <c r="AG3" s="337"/>
      <c r="AH3" s="337"/>
      <c r="AI3" s="337"/>
      <c r="AJ3" s="337"/>
      <c r="AK3" s="337"/>
      <c r="AL3" s="337"/>
      <c r="AM3" s="337"/>
      <c r="AN3" s="337"/>
      <c r="AP3" s="401" t="s">
        <v>56</v>
      </c>
      <c r="AQ3" s="21">
        <v>1</v>
      </c>
      <c r="AR3" s="404" t="s">
        <v>57</v>
      </c>
      <c r="AS3" s="404"/>
      <c r="AT3" s="404"/>
      <c r="AU3" s="404"/>
      <c r="AV3" s="404"/>
      <c r="AW3" s="404"/>
      <c r="AX3" s="22"/>
    </row>
    <row r="4" spans="1:50" ht="18" customHeight="1" x14ac:dyDescent="0.15">
      <c r="A4" s="346"/>
      <c r="B4" s="330"/>
      <c r="C4" s="320"/>
      <c r="D4" s="320"/>
      <c r="E4" s="320"/>
      <c r="F4" s="320"/>
      <c r="G4" s="320"/>
      <c r="H4" s="320"/>
      <c r="I4" s="321"/>
      <c r="J4" s="330" t="s">
        <v>52</v>
      </c>
      <c r="K4" s="320"/>
      <c r="L4" s="320"/>
      <c r="M4" s="320"/>
      <c r="N4" s="320"/>
      <c r="O4" s="321"/>
      <c r="P4" s="320" t="s">
        <v>89</v>
      </c>
      <c r="Q4" s="320"/>
      <c r="R4" s="320"/>
      <c r="S4" s="320"/>
      <c r="T4" s="320"/>
      <c r="U4" s="321"/>
      <c r="V4" s="320" t="s">
        <v>52</v>
      </c>
      <c r="W4" s="320"/>
      <c r="X4" s="320"/>
      <c r="Y4" s="320"/>
      <c r="Z4" s="320"/>
      <c r="AA4" s="321"/>
      <c r="AB4" s="337"/>
      <c r="AC4" s="337"/>
      <c r="AD4" s="337"/>
      <c r="AE4" s="337"/>
      <c r="AF4" s="337"/>
      <c r="AG4" s="337"/>
      <c r="AH4" s="337"/>
      <c r="AI4" s="337"/>
      <c r="AJ4" s="337"/>
      <c r="AK4" s="337"/>
      <c r="AL4" s="337"/>
      <c r="AM4" s="337"/>
      <c r="AN4" s="337"/>
      <c r="AP4" s="402"/>
      <c r="AQ4" s="25"/>
      <c r="AR4" s="26" t="s">
        <v>58</v>
      </c>
      <c r="AS4" s="26"/>
      <c r="AT4" s="26"/>
      <c r="AU4" s="394"/>
      <c r="AV4" s="394"/>
      <c r="AW4" s="394"/>
      <c r="AX4" s="27" t="s">
        <v>79</v>
      </c>
    </row>
    <row r="5" spans="1:50" ht="18" customHeight="1" x14ac:dyDescent="0.15">
      <c r="A5" s="346"/>
      <c r="B5" s="275" t="s">
        <v>80</v>
      </c>
      <c r="C5" s="348" t="s">
        <v>34</v>
      </c>
      <c r="D5" s="348"/>
      <c r="E5" s="348"/>
      <c r="F5" s="348"/>
      <c r="G5" s="348"/>
      <c r="H5" s="348"/>
      <c r="I5" s="349"/>
      <c r="J5" s="352"/>
      <c r="K5" s="315"/>
      <c r="L5" s="315"/>
      <c r="M5" s="315"/>
      <c r="N5" s="315"/>
      <c r="O5" s="316"/>
      <c r="P5" s="309"/>
      <c r="Q5" s="310"/>
      <c r="R5" s="310"/>
      <c r="S5" s="310"/>
      <c r="T5" s="310"/>
      <c r="U5" s="311"/>
      <c r="V5" s="315"/>
      <c r="W5" s="315"/>
      <c r="X5" s="315"/>
      <c r="Y5" s="315"/>
      <c r="Z5" s="315"/>
      <c r="AA5" s="316"/>
      <c r="AB5" s="51" t="s">
        <v>121</v>
      </c>
      <c r="AC5" s="396"/>
      <c r="AD5" s="396"/>
      <c r="AE5" s="396"/>
      <c r="AF5" s="396"/>
      <c r="AG5" s="396"/>
      <c r="AH5" s="396"/>
      <c r="AI5" s="396"/>
      <c r="AJ5" s="396"/>
      <c r="AK5" s="396"/>
      <c r="AL5" s="396"/>
      <c r="AM5" s="396"/>
      <c r="AN5" s="52" t="s">
        <v>332</v>
      </c>
      <c r="AP5" s="402"/>
      <c r="AQ5" s="28">
        <v>2</v>
      </c>
      <c r="AR5" s="404" t="s">
        <v>59</v>
      </c>
      <c r="AS5" s="404"/>
      <c r="AT5" s="404"/>
      <c r="AU5" s="404"/>
      <c r="AV5" s="404"/>
      <c r="AW5" s="404"/>
      <c r="AX5" s="29"/>
    </row>
    <row r="6" spans="1:50" ht="18" customHeight="1" x14ac:dyDescent="0.15">
      <c r="A6" s="346"/>
      <c r="B6" s="330"/>
      <c r="C6" s="384" t="s">
        <v>35</v>
      </c>
      <c r="D6" s="384"/>
      <c r="E6" s="384"/>
      <c r="F6" s="384"/>
      <c r="G6" s="384"/>
      <c r="H6" s="384"/>
      <c r="I6" s="385"/>
      <c r="J6" s="317"/>
      <c r="K6" s="318"/>
      <c r="L6" s="318"/>
      <c r="M6" s="318"/>
      <c r="N6" s="318"/>
      <c r="O6" s="319"/>
      <c r="P6" s="312"/>
      <c r="Q6" s="313"/>
      <c r="R6" s="313"/>
      <c r="S6" s="313"/>
      <c r="T6" s="313"/>
      <c r="U6" s="314"/>
      <c r="V6" s="317"/>
      <c r="W6" s="318"/>
      <c r="X6" s="318"/>
      <c r="Y6" s="318"/>
      <c r="Z6" s="318"/>
      <c r="AA6" s="319"/>
      <c r="AB6" s="398">
        <f>J6+V6</f>
        <v>0</v>
      </c>
      <c r="AC6" s="398"/>
      <c r="AD6" s="398"/>
      <c r="AE6" s="398"/>
      <c r="AF6" s="398"/>
      <c r="AG6" s="398"/>
      <c r="AH6" s="398"/>
      <c r="AI6" s="398"/>
      <c r="AJ6" s="398"/>
      <c r="AK6" s="398"/>
      <c r="AL6" s="398"/>
      <c r="AM6" s="398"/>
      <c r="AN6" s="398"/>
      <c r="AP6" s="402"/>
      <c r="AQ6" s="28"/>
      <c r="AR6" s="8" t="s">
        <v>58</v>
      </c>
      <c r="AS6" s="8"/>
      <c r="AT6" s="8"/>
      <c r="AU6" s="393"/>
      <c r="AV6" s="393"/>
      <c r="AW6" s="393"/>
      <c r="AX6" s="29" t="s">
        <v>79</v>
      </c>
    </row>
    <row r="7" spans="1:50" ht="18" customHeight="1" x14ac:dyDescent="0.15">
      <c r="A7" s="346"/>
      <c r="B7" s="23" t="s">
        <v>81</v>
      </c>
      <c r="C7" s="391" t="s">
        <v>36</v>
      </c>
      <c r="D7" s="391"/>
      <c r="E7" s="391"/>
      <c r="F7" s="391"/>
      <c r="G7" s="391"/>
      <c r="H7" s="391"/>
      <c r="I7" s="392"/>
      <c r="J7" s="322"/>
      <c r="K7" s="323"/>
      <c r="L7" s="323"/>
      <c r="M7" s="323"/>
      <c r="N7" s="323"/>
      <c r="O7" s="324"/>
      <c r="P7" s="322"/>
      <c r="Q7" s="323"/>
      <c r="R7" s="323"/>
      <c r="S7" s="323"/>
      <c r="T7" s="323"/>
      <c r="U7" s="324"/>
      <c r="V7" s="322"/>
      <c r="W7" s="323"/>
      <c r="X7" s="323"/>
      <c r="Y7" s="323"/>
      <c r="Z7" s="323"/>
      <c r="AA7" s="324"/>
      <c r="AB7" s="397">
        <f>J7+P7+V7</f>
        <v>0</v>
      </c>
      <c r="AC7" s="397"/>
      <c r="AD7" s="397"/>
      <c r="AE7" s="397"/>
      <c r="AF7" s="397"/>
      <c r="AG7" s="397"/>
      <c r="AH7" s="397"/>
      <c r="AI7" s="397"/>
      <c r="AJ7" s="397"/>
      <c r="AK7" s="397"/>
      <c r="AL7" s="397"/>
      <c r="AM7" s="397"/>
      <c r="AN7" s="397"/>
      <c r="AP7" s="402"/>
      <c r="AQ7" s="25"/>
      <c r="AR7" s="26"/>
      <c r="AS7" s="8" t="s">
        <v>60</v>
      </c>
      <c r="AT7" s="8"/>
      <c r="AU7" s="8"/>
      <c r="AV7" s="399">
        <v>100</v>
      </c>
      <c r="AW7" s="399"/>
      <c r="AX7" s="30" t="s">
        <v>84</v>
      </c>
    </row>
    <row r="8" spans="1:50" ht="18" customHeight="1" x14ac:dyDescent="0.15">
      <c r="A8" s="346"/>
      <c r="B8" s="23" t="s">
        <v>82</v>
      </c>
      <c r="C8" s="356" t="s">
        <v>389</v>
      </c>
      <c r="D8" s="356"/>
      <c r="E8" s="356"/>
      <c r="F8" s="356"/>
      <c r="G8" s="356"/>
      <c r="H8" s="356"/>
      <c r="I8" s="357"/>
      <c r="J8" s="386"/>
      <c r="K8" s="387"/>
      <c r="L8" s="387"/>
      <c r="M8" s="387"/>
      <c r="N8" s="387"/>
      <c r="O8" s="388"/>
      <c r="P8" s="322"/>
      <c r="Q8" s="323"/>
      <c r="R8" s="323"/>
      <c r="S8" s="323"/>
      <c r="T8" s="323"/>
      <c r="U8" s="324"/>
      <c r="V8" s="386"/>
      <c r="W8" s="387"/>
      <c r="X8" s="387"/>
      <c r="Y8" s="387"/>
      <c r="Z8" s="387"/>
      <c r="AA8" s="388"/>
      <c r="AB8" s="397">
        <f>P8</f>
        <v>0</v>
      </c>
      <c r="AC8" s="397"/>
      <c r="AD8" s="397"/>
      <c r="AE8" s="397"/>
      <c r="AF8" s="397"/>
      <c r="AG8" s="397"/>
      <c r="AH8" s="397"/>
      <c r="AI8" s="397"/>
      <c r="AJ8" s="397"/>
      <c r="AK8" s="397"/>
      <c r="AL8" s="397"/>
      <c r="AM8" s="397"/>
      <c r="AN8" s="397"/>
      <c r="AP8" s="402"/>
      <c r="AQ8" s="21">
        <v>3</v>
      </c>
      <c r="AR8" s="404" t="s">
        <v>59</v>
      </c>
      <c r="AS8" s="404"/>
      <c r="AT8" s="404"/>
      <c r="AU8" s="404"/>
      <c r="AV8" s="404"/>
      <c r="AW8" s="404"/>
      <c r="AX8" s="22"/>
    </row>
    <row r="9" spans="1:50" ht="18" customHeight="1" x14ac:dyDescent="0.15">
      <c r="A9" s="346"/>
      <c r="B9" s="23" t="s">
        <v>83</v>
      </c>
      <c r="C9" s="389" t="s">
        <v>49</v>
      </c>
      <c r="D9" s="389"/>
      <c r="E9" s="389"/>
      <c r="F9" s="389"/>
      <c r="G9" s="389"/>
      <c r="H9" s="389"/>
      <c r="I9" s="390"/>
      <c r="J9" s="353">
        <f>SUM(J6:N8)</f>
        <v>0</v>
      </c>
      <c r="K9" s="354"/>
      <c r="L9" s="354"/>
      <c r="M9" s="354"/>
      <c r="N9" s="354"/>
      <c r="O9" s="355"/>
      <c r="P9" s="354">
        <f>SUM(P6:T8)</f>
        <v>0</v>
      </c>
      <c r="Q9" s="354"/>
      <c r="R9" s="354"/>
      <c r="S9" s="354"/>
      <c r="T9" s="354"/>
      <c r="U9" s="355"/>
      <c r="V9" s="354">
        <f>SUM(V6:Z8)</f>
        <v>0</v>
      </c>
      <c r="W9" s="354"/>
      <c r="X9" s="354"/>
      <c r="Y9" s="354"/>
      <c r="Z9" s="354"/>
      <c r="AA9" s="355"/>
      <c r="AB9" s="400">
        <f>SUM(AB6:AN8)</f>
        <v>0</v>
      </c>
      <c r="AC9" s="400"/>
      <c r="AD9" s="400"/>
      <c r="AE9" s="400"/>
      <c r="AF9" s="400"/>
      <c r="AG9" s="400"/>
      <c r="AH9" s="400"/>
      <c r="AI9" s="400"/>
      <c r="AJ9" s="400"/>
      <c r="AK9" s="400"/>
      <c r="AL9" s="400"/>
      <c r="AM9" s="400"/>
      <c r="AN9" s="400"/>
      <c r="AP9" s="402"/>
      <c r="AQ9" s="28"/>
      <c r="AR9" s="8" t="s">
        <v>58</v>
      </c>
      <c r="AS9" s="8"/>
      <c r="AT9" s="8"/>
      <c r="AU9" s="393"/>
      <c r="AV9" s="393"/>
      <c r="AW9" s="393"/>
      <c r="AX9" s="29" t="s">
        <v>79</v>
      </c>
    </row>
    <row r="10" spans="1:50" ht="18" customHeight="1" x14ac:dyDescent="0.15">
      <c r="AP10" s="402"/>
      <c r="AQ10" s="28"/>
      <c r="AR10" s="8"/>
      <c r="AS10" s="8" t="s">
        <v>60</v>
      </c>
      <c r="AT10" s="8"/>
      <c r="AU10" s="8"/>
      <c r="AV10" s="393"/>
      <c r="AW10" s="393"/>
      <c r="AX10" s="30" t="s">
        <v>84</v>
      </c>
    </row>
    <row r="11" spans="1:50" ht="18" customHeight="1" x14ac:dyDescent="0.15">
      <c r="A11" s="18">
        <v>13</v>
      </c>
      <c r="B11" s="22"/>
      <c r="C11" s="358" t="s">
        <v>54</v>
      </c>
      <c r="D11" s="359"/>
      <c r="E11" s="359"/>
      <c r="F11" s="350" t="s">
        <v>61</v>
      </c>
      <c r="G11" s="351"/>
      <c r="H11" s="351"/>
      <c r="I11" s="351"/>
      <c r="J11" s="351"/>
      <c r="K11" s="351"/>
      <c r="L11" s="32" t="s">
        <v>85</v>
      </c>
      <c r="M11" s="380"/>
      <c r="N11" s="380"/>
      <c r="O11" s="380"/>
      <c r="P11" s="380"/>
      <c r="Q11" s="380"/>
      <c r="R11" s="380"/>
      <c r="S11" s="380"/>
      <c r="T11" s="380"/>
      <c r="U11" s="33" t="s">
        <v>63</v>
      </c>
      <c r="V11" s="33"/>
      <c r="W11" s="33"/>
      <c r="X11" s="34"/>
      <c r="Y11" s="34"/>
      <c r="Z11" s="34"/>
      <c r="AA11" s="34"/>
      <c r="AB11" s="34"/>
      <c r="AC11" s="34"/>
      <c r="AD11" s="22"/>
      <c r="AE11" s="376" t="e">
        <f>ROUNDUP(M11/M13,3)*100</f>
        <v>#DIV/0!</v>
      </c>
      <c r="AF11" s="377"/>
      <c r="AG11" s="377"/>
      <c r="AH11" s="377"/>
      <c r="AI11" s="377"/>
      <c r="AJ11" s="94"/>
      <c r="AK11" s="94"/>
      <c r="AL11" s="94"/>
      <c r="AP11" s="402"/>
      <c r="AQ11" s="28"/>
      <c r="AR11" s="8" t="s">
        <v>58</v>
      </c>
      <c r="AS11" s="8"/>
      <c r="AT11" s="8"/>
      <c r="AU11" s="393"/>
      <c r="AV11" s="393"/>
      <c r="AW11" s="393"/>
      <c r="AX11" s="29" t="s">
        <v>79</v>
      </c>
    </row>
    <row r="12" spans="1:50" ht="18" customHeight="1" x14ac:dyDescent="0.15">
      <c r="A12" s="275" t="s">
        <v>37</v>
      </c>
      <c r="B12" s="274"/>
      <c r="C12" s="294"/>
      <c r="D12" s="360"/>
      <c r="E12" s="360"/>
      <c r="F12" s="382" t="s">
        <v>120</v>
      </c>
      <c r="G12" s="383"/>
      <c r="H12" s="383"/>
      <c r="I12" s="383"/>
      <c r="J12" s="383"/>
      <c r="K12" s="383"/>
      <c r="L12" s="383"/>
      <c r="M12" s="383"/>
      <c r="N12" s="383"/>
      <c r="O12" s="383"/>
      <c r="P12" s="383"/>
      <c r="Q12" s="383"/>
      <c r="R12" s="383"/>
      <c r="S12" s="383"/>
      <c r="T12" s="383"/>
      <c r="U12" s="383"/>
      <c r="V12" s="383"/>
      <c r="W12" s="383"/>
      <c r="X12" s="15" t="s">
        <v>86</v>
      </c>
      <c r="Y12" s="8"/>
      <c r="Z12" s="379">
        <v>100</v>
      </c>
      <c r="AA12" s="379"/>
      <c r="AB12" s="8"/>
      <c r="AC12" s="8" t="s">
        <v>87</v>
      </c>
      <c r="AD12" s="29"/>
      <c r="AE12" s="376"/>
      <c r="AF12" s="377"/>
      <c r="AG12" s="377"/>
      <c r="AH12" s="377"/>
      <c r="AI12" s="377"/>
      <c r="AJ12" s="94" t="s">
        <v>351</v>
      </c>
      <c r="AK12" s="94"/>
      <c r="AL12" s="94"/>
      <c r="AP12" s="403"/>
      <c r="AQ12" s="25"/>
      <c r="AR12" s="26"/>
      <c r="AS12" s="26" t="s">
        <v>60</v>
      </c>
      <c r="AT12" s="26"/>
      <c r="AU12" s="26"/>
      <c r="AV12" s="394"/>
      <c r="AW12" s="394"/>
      <c r="AX12" s="35" t="s">
        <v>119</v>
      </c>
    </row>
    <row r="13" spans="1:50" ht="18" customHeight="1" x14ac:dyDescent="0.15">
      <c r="A13" s="330" t="s">
        <v>38</v>
      </c>
      <c r="B13" s="321"/>
      <c r="C13" s="361"/>
      <c r="D13" s="362"/>
      <c r="E13" s="362"/>
      <c r="F13" s="412" t="s">
        <v>62</v>
      </c>
      <c r="G13" s="413"/>
      <c r="H13" s="413"/>
      <c r="I13" s="413"/>
      <c r="J13" s="413"/>
      <c r="K13" s="413"/>
      <c r="L13" s="36" t="s">
        <v>85</v>
      </c>
      <c r="M13" s="381"/>
      <c r="N13" s="381"/>
      <c r="O13" s="381"/>
      <c r="P13" s="381"/>
      <c r="Q13" s="381"/>
      <c r="R13" s="381"/>
      <c r="S13" s="381"/>
      <c r="T13" s="381"/>
      <c r="U13" s="37" t="s">
        <v>63</v>
      </c>
      <c r="V13" s="37"/>
      <c r="W13" s="37"/>
      <c r="X13" s="26"/>
      <c r="Y13" s="26"/>
      <c r="Z13" s="26"/>
      <c r="AA13" s="26"/>
      <c r="AB13" s="26"/>
      <c r="AC13" s="26"/>
      <c r="AD13" s="27"/>
      <c r="AE13" s="376"/>
      <c r="AF13" s="377"/>
      <c r="AG13" s="377"/>
      <c r="AH13" s="377"/>
      <c r="AI13" s="377"/>
      <c r="AJ13" s="94"/>
      <c r="AK13" s="94"/>
      <c r="AL13" s="94"/>
      <c r="AP13" s="38"/>
    </row>
    <row r="14" spans="1:50" ht="6.75" customHeight="1" x14ac:dyDescent="0.15">
      <c r="L14" s="39"/>
    </row>
    <row r="15" spans="1:50" x14ac:dyDescent="0.15">
      <c r="A15" s="18">
        <v>15</v>
      </c>
      <c r="B15" s="22"/>
      <c r="C15" s="345" t="s">
        <v>91</v>
      </c>
      <c r="D15" s="345"/>
      <c r="E15" s="345"/>
      <c r="F15" s="345"/>
      <c r="G15" s="345"/>
      <c r="H15" s="345"/>
      <c r="I15" s="345"/>
      <c r="J15" s="345" t="s">
        <v>44</v>
      </c>
      <c r="K15" s="345"/>
      <c r="L15" s="345"/>
      <c r="M15" s="345"/>
      <c r="N15" s="345"/>
      <c r="O15" s="345"/>
      <c r="P15" s="345"/>
      <c r="Q15" s="345"/>
      <c r="R15" s="345"/>
      <c r="S15" s="345"/>
      <c r="T15" s="345"/>
      <c r="U15" s="345"/>
      <c r="V15" s="345"/>
      <c r="W15" s="345"/>
      <c r="X15" s="345"/>
      <c r="Y15" s="345"/>
      <c r="Z15" s="339" t="s">
        <v>92</v>
      </c>
      <c r="AA15" s="340"/>
      <c r="AB15" s="340"/>
      <c r="AC15" s="340"/>
      <c r="AD15" s="340"/>
      <c r="AE15" s="340"/>
      <c r="AF15" s="341"/>
      <c r="AG15" s="339" t="s">
        <v>45</v>
      </c>
      <c r="AH15" s="340"/>
      <c r="AI15" s="340"/>
      <c r="AJ15" s="341"/>
      <c r="AL15" s="395" t="s">
        <v>46</v>
      </c>
      <c r="AM15" s="395"/>
      <c r="AN15" s="395"/>
      <c r="AO15" s="395"/>
      <c r="AP15" s="395"/>
      <c r="AQ15" s="367"/>
      <c r="AR15" s="368"/>
      <c r="AS15" s="368"/>
      <c r="AT15" s="349" t="s">
        <v>48</v>
      </c>
      <c r="AU15" s="371"/>
      <c r="AV15" s="372"/>
      <c r="AW15" s="372"/>
      <c r="AX15" s="349" t="s">
        <v>48</v>
      </c>
    </row>
    <row r="16" spans="1:50" x14ac:dyDescent="0.15">
      <c r="A16" s="275" t="s">
        <v>40</v>
      </c>
      <c r="B16" s="274"/>
      <c r="C16" s="345"/>
      <c r="D16" s="345"/>
      <c r="E16" s="345"/>
      <c r="F16" s="345"/>
      <c r="G16" s="345"/>
      <c r="H16" s="345"/>
      <c r="I16" s="345"/>
      <c r="J16" s="345"/>
      <c r="K16" s="345"/>
      <c r="L16" s="345"/>
      <c r="M16" s="345"/>
      <c r="N16" s="345"/>
      <c r="O16" s="345"/>
      <c r="P16" s="345"/>
      <c r="Q16" s="345"/>
      <c r="R16" s="345"/>
      <c r="S16" s="345"/>
      <c r="T16" s="345"/>
      <c r="U16" s="345"/>
      <c r="V16" s="345"/>
      <c r="W16" s="345"/>
      <c r="X16" s="345"/>
      <c r="Y16" s="345"/>
      <c r="Z16" s="342"/>
      <c r="AA16" s="343"/>
      <c r="AB16" s="343"/>
      <c r="AC16" s="343"/>
      <c r="AD16" s="343"/>
      <c r="AE16" s="343"/>
      <c r="AF16" s="344"/>
      <c r="AG16" s="342"/>
      <c r="AH16" s="343"/>
      <c r="AI16" s="343"/>
      <c r="AJ16" s="344"/>
      <c r="AL16" s="395"/>
      <c r="AM16" s="395"/>
      <c r="AN16" s="395"/>
      <c r="AO16" s="395"/>
      <c r="AP16" s="395"/>
      <c r="AQ16" s="369"/>
      <c r="AR16" s="370"/>
      <c r="AS16" s="370"/>
      <c r="AT16" s="321"/>
      <c r="AU16" s="373"/>
      <c r="AV16" s="374"/>
      <c r="AW16" s="374"/>
      <c r="AX16" s="321"/>
    </row>
    <row r="17" spans="1:50" ht="24.95" customHeight="1" x14ac:dyDescent="0.15">
      <c r="A17" s="330" t="s">
        <v>39</v>
      </c>
      <c r="B17" s="321"/>
      <c r="C17" s="335"/>
      <c r="D17" s="336"/>
      <c r="E17" s="40" t="s">
        <v>5</v>
      </c>
      <c r="F17" s="62"/>
      <c r="G17" s="40" t="s">
        <v>6</v>
      </c>
      <c r="H17" s="62"/>
      <c r="I17" s="41" t="s">
        <v>7</v>
      </c>
      <c r="J17" s="327"/>
      <c r="K17" s="327"/>
      <c r="L17" s="40" t="s">
        <v>5</v>
      </c>
      <c r="M17" s="63"/>
      <c r="N17" s="40" t="s">
        <v>6</v>
      </c>
      <c r="O17" s="63"/>
      <c r="P17" s="328" t="s">
        <v>42</v>
      </c>
      <c r="Q17" s="328"/>
      <c r="R17" s="327"/>
      <c r="S17" s="327"/>
      <c r="T17" s="40" t="s">
        <v>5</v>
      </c>
      <c r="U17" s="63"/>
      <c r="V17" s="40" t="s">
        <v>6</v>
      </c>
      <c r="W17" s="63"/>
      <c r="X17" s="328" t="s">
        <v>43</v>
      </c>
      <c r="Y17" s="378"/>
      <c r="Z17" s="375"/>
      <c r="AA17" s="327"/>
      <c r="AB17" s="40" t="s">
        <v>5</v>
      </c>
      <c r="AC17" s="63"/>
      <c r="AD17" s="40" t="s">
        <v>6</v>
      </c>
      <c r="AE17" s="63"/>
      <c r="AF17" s="41" t="s">
        <v>7</v>
      </c>
      <c r="AG17" s="333"/>
      <c r="AH17" s="334"/>
      <c r="AI17" s="334"/>
      <c r="AJ17" s="24" t="s">
        <v>5</v>
      </c>
      <c r="AL17" s="329" t="s">
        <v>47</v>
      </c>
      <c r="AM17" s="329"/>
      <c r="AN17" s="329"/>
      <c r="AO17" s="329"/>
      <c r="AP17" s="329"/>
      <c r="AQ17" s="363"/>
      <c r="AR17" s="364"/>
      <c r="AS17" s="364"/>
      <c r="AT17" s="24" t="s">
        <v>48</v>
      </c>
      <c r="AU17" s="365"/>
      <c r="AV17" s="366"/>
      <c r="AW17" s="366"/>
      <c r="AX17" s="24" t="s">
        <v>48</v>
      </c>
    </row>
    <row r="18" spans="1:50" ht="6.75" customHeight="1" x14ac:dyDescent="0.15">
      <c r="A18" s="3"/>
    </row>
    <row r="19" spans="1:50" ht="15.95" customHeight="1" x14ac:dyDescent="0.15">
      <c r="A19" s="18">
        <v>17</v>
      </c>
      <c r="B19" s="22"/>
      <c r="C19" s="337" t="s">
        <v>64</v>
      </c>
      <c r="D19" s="337"/>
      <c r="E19" s="337"/>
      <c r="F19" s="337"/>
      <c r="G19" s="337"/>
      <c r="H19" s="337"/>
      <c r="I19" s="337"/>
      <c r="J19" s="337"/>
      <c r="K19" s="337"/>
      <c r="L19" s="337"/>
      <c r="M19" s="337"/>
      <c r="N19" s="337"/>
      <c r="O19" s="337" t="s">
        <v>65</v>
      </c>
      <c r="P19" s="337"/>
      <c r="Q19" s="337"/>
      <c r="R19" s="337"/>
      <c r="S19" s="337"/>
      <c r="T19" s="337"/>
      <c r="U19" s="337"/>
      <c r="V19" s="337"/>
      <c r="W19" s="337"/>
      <c r="X19" s="337"/>
      <c r="Y19" s="337"/>
      <c r="Z19" s="337"/>
      <c r="AA19" s="337" t="s">
        <v>66</v>
      </c>
      <c r="AB19" s="337"/>
      <c r="AC19" s="337"/>
      <c r="AD19" s="337"/>
      <c r="AE19" s="337"/>
      <c r="AF19" s="337"/>
      <c r="AG19" s="337"/>
      <c r="AH19" s="337"/>
      <c r="AI19" s="337"/>
      <c r="AJ19" s="337"/>
      <c r="AK19" s="337"/>
      <c r="AL19" s="337"/>
      <c r="AM19" s="337" t="s">
        <v>67</v>
      </c>
      <c r="AN19" s="337"/>
      <c r="AO19" s="337"/>
      <c r="AP19" s="337"/>
      <c r="AQ19" s="337"/>
      <c r="AR19" s="337"/>
      <c r="AS19" s="337"/>
      <c r="AT19" s="337"/>
      <c r="AU19" s="337"/>
      <c r="AV19" s="337"/>
      <c r="AW19" s="337"/>
      <c r="AX19" s="337"/>
    </row>
    <row r="20" spans="1:50" ht="23.25" customHeight="1" x14ac:dyDescent="0.15">
      <c r="A20" s="331" t="s">
        <v>331</v>
      </c>
      <c r="B20" s="332"/>
      <c r="C20" s="338"/>
      <c r="D20" s="338"/>
      <c r="E20" s="338"/>
      <c r="F20" s="338"/>
      <c r="G20" s="338"/>
      <c r="H20" s="338"/>
      <c r="I20" s="338"/>
      <c r="J20" s="338"/>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405">
        <f>SUM(C20:AL20)</f>
        <v>0</v>
      </c>
      <c r="AN20" s="405"/>
      <c r="AO20" s="405"/>
      <c r="AP20" s="405"/>
      <c r="AQ20" s="405"/>
      <c r="AR20" s="405"/>
      <c r="AS20" s="405"/>
      <c r="AT20" s="405"/>
      <c r="AU20" s="405"/>
      <c r="AV20" s="405"/>
      <c r="AW20" s="405"/>
      <c r="AX20" s="405"/>
    </row>
    <row r="21" spans="1:50" ht="20.100000000000001" customHeight="1" x14ac:dyDescent="0.15">
      <c r="A21" s="31">
        <v>18</v>
      </c>
      <c r="B21" s="22"/>
      <c r="C21" s="406"/>
      <c r="D21" s="407"/>
      <c r="E21" s="407"/>
      <c r="F21" s="407"/>
      <c r="G21" s="407"/>
      <c r="H21" s="407"/>
      <c r="I21" s="407"/>
      <c r="J21" s="407"/>
      <c r="K21" s="407"/>
      <c r="L21" s="407"/>
      <c r="M21" s="407"/>
      <c r="N21" s="407"/>
      <c r="O21" s="407"/>
      <c r="P21" s="407"/>
      <c r="Q21" s="407"/>
      <c r="R21" s="407"/>
      <c r="S21" s="407"/>
      <c r="T21" s="407"/>
      <c r="U21" s="407"/>
      <c r="V21" s="407"/>
      <c r="W21" s="407"/>
      <c r="X21" s="407"/>
      <c r="Y21" s="407"/>
      <c r="Z21" s="407"/>
      <c r="AA21" s="407"/>
      <c r="AB21" s="407"/>
      <c r="AC21" s="407"/>
      <c r="AD21" s="407"/>
      <c r="AE21" s="407"/>
      <c r="AF21" s="407"/>
      <c r="AG21" s="407"/>
      <c r="AH21" s="407"/>
      <c r="AI21" s="407"/>
      <c r="AJ21" s="407"/>
      <c r="AK21" s="407"/>
      <c r="AL21" s="407"/>
      <c r="AM21" s="407"/>
      <c r="AN21" s="407"/>
      <c r="AO21" s="407"/>
      <c r="AP21" s="407"/>
      <c r="AQ21" s="407"/>
      <c r="AR21" s="407"/>
      <c r="AS21" s="407"/>
      <c r="AT21" s="407"/>
      <c r="AU21" s="407"/>
      <c r="AV21" s="407"/>
      <c r="AW21" s="407"/>
      <c r="AX21" s="408"/>
    </row>
    <row r="22" spans="1:50" ht="39.75" customHeight="1" x14ac:dyDescent="0.15">
      <c r="A22" s="325" t="s">
        <v>90</v>
      </c>
      <c r="B22" s="326"/>
      <c r="C22" s="409"/>
      <c r="D22" s="410"/>
      <c r="E22" s="410"/>
      <c r="F22" s="410"/>
      <c r="G22" s="410"/>
      <c r="H22" s="410"/>
      <c r="I22" s="410"/>
      <c r="J22" s="410"/>
      <c r="K22" s="410"/>
      <c r="L22" s="410"/>
      <c r="M22" s="410"/>
      <c r="N22" s="410"/>
      <c r="O22" s="410"/>
      <c r="P22" s="410"/>
      <c r="Q22" s="410"/>
      <c r="R22" s="410"/>
      <c r="S22" s="410"/>
      <c r="T22" s="410"/>
      <c r="U22" s="410"/>
      <c r="V22" s="410"/>
      <c r="W22" s="410"/>
      <c r="X22" s="410"/>
      <c r="Y22" s="410"/>
      <c r="Z22" s="410"/>
      <c r="AA22" s="410"/>
      <c r="AB22" s="410"/>
      <c r="AC22" s="410"/>
      <c r="AD22" s="410"/>
      <c r="AE22" s="410"/>
      <c r="AF22" s="410"/>
      <c r="AG22" s="410"/>
      <c r="AH22" s="410"/>
      <c r="AI22" s="410"/>
      <c r="AJ22" s="410"/>
      <c r="AK22" s="410"/>
      <c r="AL22" s="410"/>
      <c r="AM22" s="410"/>
      <c r="AN22" s="410"/>
      <c r="AO22" s="410"/>
      <c r="AP22" s="410"/>
      <c r="AQ22" s="410"/>
      <c r="AR22" s="410"/>
      <c r="AS22" s="410"/>
      <c r="AT22" s="410"/>
      <c r="AU22" s="410"/>
      <c r="AV22" s="410"/>
      <c r="AW22" s="410"/>
      <c r="AX22" s="411"/>
    </row>
    <row r="23" spans="1:50" ht="6.75" customHeight="1" x14ac:dyDescent="0.15"/>
    <row r="24" spans="1:50" x14ac:dyDescent="0.15">
      <c r="A24" s="1" t="s">
        <v>68</v>
      </c>
    </row>
    <row r="25" spans="1:50" x14ac:dyDescent="0.15">
      <c r="A25" s="337" t="s">
        <v>69</v>
      </c>
      <c r="B25" s="337"/>
      <c r="C25" s="337"/>
      <c r="D25" s="337"/>
      <c r="E25" s="337"/>
      <c r="F25" s="337"/>
      <c r="G25" s="337" t="s">
        <v>70</v>
      </c>
      <c r="H25" s="337"/>
      <c r="I25" s="337"/>
      <c r="J25" s="337"/>
      <c r="K25" s="337" t="s">
        <v>71</v>
      </c>
      <c r="L25" s="337"/>
      <c r="M25" s="337"/>
      <c r="N25" s="337"/>
      <c r="O25" s="337" t="s">
        <v>72</v>
      </c>
      <c r="P25" s="337"/>
      <c r="Q25" s="337"/>
      <c r="R25" s="337"/>
      <c r="S25" s="337" t="s">
        <v>73</v>
      </c>
      <c r="T25" s="337"/>
      <c r="U25" s="337"/>
      <c r="V25" s="337"/>
      <c r="W25" s="337" t="s">
        <v>74</v>
      </c>
      <c r="X25" s="337"/>
      <c r="Y25" s="337"/>
      <c r="Z25" s="337"/>
      <c r="AA25" s="337" t="s">
        <v>41</v>
      </c>
      <c r="AB25" s="337"/>
      <c r="AC25" s="337"/>
      <c r="AD25" s="337"/>
      <c r="AE25" s="337"/>
      <c r="AF25" s="337"/>
      <c r="AG25" s="337"/>
      <c r="AH25" s="337"/>
      <c r="AI25" s="337"/>
      <c r="AJ25" s="337"/>
      <c r="AK25" s="337"/>
      <c r="AL25" s="337"/>
      <c r="AM25" s="337" t="s">
        <v>75</v>
      </c>
      <c r="AN25" s="337"/>
      <c r="AO25" s="337"/>
      <c r="AP25" s="337"/>
      <c r="AQ25" s="337" t="s">
        <v>76</v>
      </c>
      <c r="AR25" s="337"/>
      <c r="AS25" s="337"/>
      <c r="AT25" s="337"/>
      <c r="AU25" s="337" t="s">
        <v>77</v>
      </c>
      <c r="AV25" s="337"/>
      <c r="AW25" s="337"/>
      <c r="AX25" s="337"/>
    </row>
    <row r="26" spans="1:50" x14ac:dyDescent="0.15">
      <c r="A26" s="337"/>
      <c r="B26" s="337"/>
      <c r="C26" s="337"/>
      <c r="D26" s="337"/>
      <c r="E26" s="337"/>
      <c r="F26" s="337"/>
      <c r="G26" s="337"/>
      <c r="H26" s="337"/>
      <c r="I26" s="337"/>
      <c r="J26" s="337"/>
      <c r="K26" s="337"/>
      <c r="L26" s="337"/>
      <c r="M26" s="337"/>
      <c r="N26" s="337"/>
      <c r="O26" s="337"/>
      <c r="P26" s="337"/>
      <c r="Q26" s="337"/>
      <c r="R26" s="337"/>
      <c r="S26" s="337"/>
      <c r="T26" s="337"/>
      <c r="U26" s="337"/>
      <c r="V26" s="337"/>
      <c r="W26" s="337"/>
      <c r="X26" s="337"/>
      <c r="Y26" s="337"/>
      <c r="Z26" s="337"/>
      <c r="AA26" s="337"/>
      <c r="AB26" s="337"/>
      <c r="AC26" s="337"/>
      <c r="AD26" s="337"/>
      <c r="AE26" s="337"/>
      <c r="AF26" s="337"/>
      <c r="AG26" s="337"/>
      <c r="AH26" s="337"/>
      <c r="AI26" s="337"/>
      <c r="AJ26" s="337"/>
      <c r="AK26" s="337"/>
      <c r="AL26" s="337"/>
      <c r="AM26" s="337"/>
      <c r="AN26" s="337"/>
      <c r="AO26" s="337"/>
      <c r="AP26" s="337"/>
      <c r="AQ26" s="337"/>
      <c r="AR26" s="337"/>
      <c r="AS26" s="337"/>
      <c r="AT26" s="337"/>
      <c r="AU26" s="337"/>
      <c r="AV26" s="337"/>
      <c r="AW26" s="337"/>
      <c r="AX26" s="337"/>
    </row>
    <row r="27" spans="1:50" x14ac:dyDescent="0.15">
      <c r="A27" s="337"/>
      <c r="B27" s="337"/>
      <c r="C27" s="337"/>
      <c r="D27" s="337"/>
      <c r="E27" s="337"/>
      <c r="F27" s="337"/>
      <c r="G27" s="337"/>
      <c r="H27" s="337"/>
      <c r="I27" s="337"/>
      <c r="J27" s="337"/>
      <c r="K27" s="337"/>
      <c r="L27" s="337"/>
      <c r="M27" s="337"/>
      <c r="N27" s="337"/>
      <c r="O27" s="337"/>
      <c r="P27" s="337"/>
      <c r="Q27" s="337"/>
      <c r="R27" s="337"/>
      <c r="S27" s="337"/>
      <c r="T27" s="337"/>
      <c r="U27" s="337"/>
      <c r="V27" s="337"/>
      <c r="W27" s="337"/>
      <c r="X27" s="337"/>
      <c r="Y27" s="337"/>
      <c r="Z27" s="337"/>
      <c r="AA27" s="337"/>
      <c r="AB27" s="337"/>
      <c r="AC27" s="337"/>
      <c r="AD27" s="337"/>
      <c r="AE27" s="337"/>
      <c r="AF27" s="337"/>
      <c r="AG27" s="337"/>
      <c r="AH27" s="337"/>
      <c r="AI27" s="337"/>
      <c r="AJ27" s="337"/>
      <c r="AK27" s="337"/>
      <c r="AL27" s="337"/>
      <c r="AM27" s="337"/>
      <c r="AN27" s="337"/>
      <c r="AO27" s="337"/>
      <c r="AP27" s="337"/>
      <c r="AQ27" s="337"/>
      <c r="AR27" s="337"/>
      <c r="AS27" s="337"/>
      <c r="AT27" s="337"/>
      <c r="AU27" s="337"/>
      <c r="AV27" s="337"/>
      <c r="AW27" s="337"/>
      <c r="AX27" s="337"/>
    </row>
    <row r="28" spans="1:50" x14ac:dyDescent="0.15">
      <c r="A28" s="337"/>
      <c r="B28" s="337"/>
      <c r="C28" s="337"/>
      <c r="D28" s="337"/>
      <c r="E28" s="337"/>
      <c r="F28" s="337"/>
      <c r="G28" s="337"/>
      <c r="H28" s="337"/>
      <c r="I28" s="337"/>
      <c r="J28" s="337"/>
      <c r="K28" s="337"/>
      <c r="L28" s="337"/>
      <c r="M28" s="337"/>
      <c r="N28" s="337"/>
      <c r="O28" s="337"/>
      <c r="P28" s="337"/>
      <c r="Q28" s="337"/>
      <c r="R28" s="337"/>
      <c r="S28" s="337"/>
      <c r="T28" s="337"/>
      <c r="U28" s="337"/>
      <c r="V28" s="337"/>
      <c r="W28" s="337"/>
      <c r="X28" s="337"/>
      <c r="Y28" s="337"/>
      <c r="Z28" s="337"/>
      <c r="AA28" s="337"/>
      <c r="AB28" s="337"/>
      <c r="AC28" s="337"/>
      <c r="AD28" s="337"/>
      <c r="AE28" s="337"/>
      <c r="AF28" s="337"/>
      <c r="AG28" s="337"/>
      <c r="AH28" s="337"/>
      <c r="AI28" s="337"/>
      <c r="AJ28" s="337"/>
      <c r="AK28" s="337"/>
      <c r="AL28" s="337"/>
      <c r="AM28" s="337"/>
      <c r="AN28" s="337"/>
      <c r="AO28" s="337"/>
      <c r="AP28" s="337"/>
      <c r="AQ28" s="337"/>
      <c r="AR28" s="337"/>
      <c r="AS28" s="337"/>
      <c r="AT28" s="337"/>
      <c r="AU28" s="337"/>
      <c r="AV28" s="337"/>
      <c r="AW28" s="337"/>
      <c r="AX28" s="337"/>
    </row>
    <row r="29" spans="1:50" x14ac:dyDescent="0.15">
      <c r="A29" s="337"/>
      <c r="B29" s="337"/>
      <c r="C29" s="337"/>
      <c r="D29" s="337"/>
      <c r="E29" s="337"/>
      <c r="F29" s="337"/>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337"/>
      <c r="AU29" s="337"/>
      <c r="AV29" s="337"/>
      <c r="AW29" s="337"/>
      <c r="AX29" s="337"/>
    </row>
  </sheetData>
  <sheetProtection algorithmName="SHA-512" hashValue="C8+OGSVQE6E4hDG1fUv/y9hCze/xSKBAVVm7pCMYZosUFXsIVhP05430lu/99FPo9TNKEdExNgDPF7IVrEW91Q==" saltValue="7f5WamzRbrCH0tW0Malc1A==" spinCount="100000" sheet="1" selectLockedCells="1"/>
  <mergeCells count="147">
    <mergeCell ref="A29:F29"/>
    <mergeCell ref="G29:J29"/>
    <mergeCell ref="K29:N29"/>
    <mergeCell ref="O29:R29"/>
    <mergeCell ref="S29:V29"/>
    <mergeCell ref="W29:Z29"/>
    <mergeCell ref="AU27:AX27"/>
    <mergeCell ref="A28:F28"/>
    <mergeCell ref="G28:J28"/>
    <mergeCell ref="K28:N28"/>
    <mergeCell ref="O28:R28"/>
    <mergeCell ref="S28:V28"/>
    <mergeCell ref="W28:Z28"/>
    <mergeCell ref="AA28:AD28"/>
    <mergeCell ref="A27:F27"/>
    <mergeCell ref="G27:J27"/>
    <mergeCell ref="AI27:AL27"/>
    <mergeCell ref="AQ29:AT29"/>
    <mergeCell ref="AU29:AX29"/>
    <mergeCell ref="AU28:AX28"/>
    <mergeCell ref="AQ28:AT28"/>
    <mergeCell ref="AQ27:AT27"/>
    <mergeCell ref="AA29:AD29"/>
    <mergeCell ref="AE29:AH29"/>
    <mergeCell ref="AI29:AL29"/>
    <mergeCell ref="AE28:AH28"/>
    <mergeCell ref="AI28:AL28"/>
    <mergeCell ref="AM27:AP27"/>
    <mergeCell ref="AI25:AL25"/>
    <mergeCell ref="AE25:AH25"/>
    <mergeCell ref="K27:N27"/>
    <mergeCell ref="O27:R27"/>
    <mergeCell ref="S27:V27"/>
    <mergeCell ref="W27:Z27"/>
    <mergeCell ref="AA27:AD27"/>
    <mergeCell ref="AE27:AH27"/>
    <mergeCell ref="AM25:AP25"/>
    <mergeCell ref="AM28:AP28"/>
    <mergeCell ref="AM29:AP29"/>
    <mergeCell ref="AU6:AW6"/>
    <mergeCell ref="A26:F26"/>
    <mergeCell ref="G26:J26"/>
    <mergeCell ref="K26:N26"/>
    <mergeCell ref="O26:R26"/>
    <mergeCell ref="AE26:AH26"/>
    <mergeCell ref="AI26:AL26"/>
    <mergeCell ref="S26:V26"/>
    <mergeCell ref="W26:Z26"/>
    <mergeCell ref="AA26:AD26"/>
    <mergeCell ref="AM26:AP26"/>
    <mergeCell ref="AU26:AX26"/>
    <mergeCell ref="AQ26:AT26"/>
    <mergeCell ref="AM19:AX19"/>
    <mergeCell ref="AQ25:AT25"/>
    <mergeCell ref="AU25:AX25"/>
    <mergeCell ref="AM20:AX20"/>
    <mergeCell ref="C21:AX22"/>
    <mergeCell ref="AA19:AL19"/>
    <mergeCell ref="F13:K13"/>
    <mergeCell ref="P8:U8"/>
    <mergeCell ref="P9:U9"/>
    <mergeCell ref="V8:AA8"/>
    <mergeCell ref="V9:AA9"/>
    <mergeCell ref="V3:AA3"/>
    <mergeCell ref="AX15:AX16"/>
    <mergeCell ref="AV12:AW12"/>
    <mergeCell ref="AL15:AP16"/>
    <mergeCell ref="AC5:AM5"/>
    <mergeCell ref="AV10:AW10"/>
    <mergeCell ref="A25:F25"/>
    <mergeCell ref="W25:Z25"/>
    <mergeCell ref="AA25:AD25"/>
    <mergeCell ref="O25:R25"/>
    <mergeCell ref="S25:V25"/>
    <mergeCell ref="G25:J25"/>
    <mergeCell ref="K25:N25"/>
    <mergeCell ref="AB8:AN8"/>
    <mergeCell ref="AB7:AN7"/>
    <mergeCell ref="AB6:AN6"/>
    <mergeCell ref="AV7:AW7"/>
    <mergeCell ref="V7:AA7"/>
    <mergeCell ref="AB9:AN9"/>
    <mergeCell ref="AP3:AP12"/>
    <mergeCell ref="AU4:AW4"/>
    <mergeCell ref="AR3:AW3"/>
    <mergeCell ref="AR5:AW5"/>
    <mergeCell ref="AR8:AW8"/>
    <mergeCell ref="AB3:AN4"/>
    <mergeCell ref="P3:U3"/>
    <mergeCell ref="AQ17:AS17"/>
    <mergeCell ref="AU17:AW17"/>
    <mergeCell ref="AQ15:AS16"/>
    <mergeCell ref="AU15:AW16"/>
    <mergeCell ref="AT15:AT16"/>
    <mergeCell ref="Z17:AA17"/>
    <mergeCell ref="Z15:AF16"/>
    <mergeCell ref="AE11:AI13"/>
    <mergeCell ref="R17:S17"/>
    <mergeCell ref="X17:Y17"/>
    <mergeCell ref="Z12:AA12"/>
    <mergeCell ref="M11:T11"/>
    <mergeCell ref="M13:T13"/>
    <mergeCell ref="F12:W12"/>
    <mergeCell ref="C6:I6"/>
    <mergeCell ref="J7:O7"/>
    <mergeCell ref="J8:O8"/>
    <mergeCell ref="C9:I9"/>
    <mergeCell ref="C7:I7"/>
    <mergeCell ref="AU9:AW9"/>
    <mergeCell ref="AU11:AW11"/>
    <mergeCell ref="V4:AA4"/>
    <mergeCell ref="A12:B12"/>
    <mergeCell ref="A13:B13"/>
    <mergeCell ref="B3:I4"/>
    <mergeCell ref="F11:K11"/>
    <mergeCell ref="J3:O3"/>
    <mergeCell ref="J4:O4"/>
    <mergeCell ref="J5:O5"/>
    <mergeCell ref="J6:O6"/>
    <mergeCell ref="J9:O9"/>
    <mergeCell ref="C8:I8"/>
    <mergeCell ref="C5:I5"/>
    <mergeCell ref="C11:E13"/>
    <mergeCell ref="P5:U6"/>
    <mergeCell ref="V5:AA5"/>
    <mergeCell ref="V6:AA6"/>
    <mergeCell ref="P4:U4"/>
    <mergeCell ref="P7:U7"/>
    <mergeCell ref="A22:B22"/>
    <mergeCell ref="J17:K17"/>
    <mergeCell ref="P17:Q17"/>
    <mergeCell ref="AL17:AP17"/>
    <mergeCell ref="A16:B16"/>
    <mergeCell ref="A17:B17"/>
    <mergeCell ref="A20:B20"/>
    <mergeCell ref="AG17:AI17"/>
    <mergeCell ref="C17:D17"/>
    <mergeCell ref="C19:N19"/>
    <mergeCell ref="O19:Z19"/>
    <mergeCell ref="C20:N20"/>
    <mergeCell ref="O20:Z20"/>
    <mergeCell ref="AA20:AL20"/>
    <mergeCell ref="AG15:AJ16"/>
    <mergeCell ref="J15:Y16"/>
    <mergeCell ref="C15:I16"/>
    <mergeCell ref="B5:B6"/>
    <mergeCell ref="A3:A9"/>
  </mergeCells>
  <phoneticPr fontId="3"/>
  <dataValidations count="2">
    <dataValidation imeMode="halfAlpha" allowBlank="1" showInputMessage="1" showErrorMessage="1" sqref="J6:O7 P7:U7 P8:U8 V6:AA6 V7:AA7 AC5:AM5 M11:T11 M13:T13 AQ15:AS17 AU15:AW17 AG17:AI17 AE17 AC17 Z17:AA17 W17 U17 R17:S17 O17 M17 J17:K17 H17 F17 C17:D17 C20:N20 O20:Z20 AA20:AL20 AV12:AW12 AV10:AW10" xr:uid="{00000000-0002-0000-0400-000000000000}"/>
    <dataValidation imeMode="hiragana" allowBlank="1" showInputMessage="1" showErrorMessage="1" sqref="AU4:AW4 AU6:AW6 AU9:AW9 AU11:AW11" xr:uid="{00000000-0002-0000-0400-000001000000}"/>
  </dataValidations>
  <pageMargins left="0.78740157480314965" right="0" top="0.98425196850393704" bottom="0.78740157480314965" header="0.51181102362204722" footer="0.51181102362204722"/>
  <pageSetup paperSize="9" orientation="landscape" blackAndWhite="1" errors="blank"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E24"/>
  <sheetViews>
    <sheetView showGridLines="0" zoomScale="85" zoomScaleNormal="85" zoomScaleSheetLayoutView="85" workbookViewId="0">
      <selection activeCell="A5" sqref="A5"/>
    </sheetView>
  </sheetViews>
  <sheetFormatPr defaultRowHeight="13.5" x14ac:dyDescent="0.15"/>
  <cols>
    <col min="1" max="1" width="30.625" style="1" customWidth="1"/>
    <col min="2" max="2" width="12.625" style="1" customWidth="1"/>
    <col min="3" max="3" width="60.625" style="1" customWidth="1"/>
    <col min="4" max="5" width="14.5" style="1" customWidth="1"/>
    <col min="6" max="16384" width="9" style="1"/>
  </cols>
  <sheetData>
    <row r="1" spans="1:5" x14ac:dyDescent="0.15">
      <c r="A1" s="1" t="s">
        <v>95</v>
      </c>
    </row>
    <row r="2" spans="1:5" ht="21" x14ac:dyDescent="0.15">
      <c r="C2" s="43" t="s">
        <v>97</v>
      </c>
    </row>
    <row r="3" spans="1:5" ht="11.25" customHeight="1" x14ac:dyDescent="0.15"/>
    <row r="4" spans="1:5" s="3" customFormat="1" ht="21.95" customHeight="1" x14ac:dyDescent="0.15">
      <c r="A4" s="20" t="s">
        <v>96</v>
      </c>
      <c r="B4" s="20" t="s">
        <v>8</v>
      </c>
      <c r="C4" s="20" t="s">
        <v>98</v>
      </c>
      <c r="D4" s="20" t="s">
        <v>12</v>
      </c>
      <c r="E4" s="20" t="s">
        <v>26</v>
      </c>
    </row>
    <row r="5" spans="1:5" s="44" customFormat="1" ht="21" customHeight="1" x14ac:dyDescent="0.15">
      <c r="A5" s="64"/>
      <c r="B5" s="64"/>
      <c r="C5" s="64"/>
      <c r="D5" s="64"/>
      <c r="E5" s="64"/>
    </row>
    <row r="6" spans="1:5" s="44" customFormat="1" ht="21" customHeight="1" x14ac:dyDescent="0.15">
      <c r="A6" s="64"/>
      <c r="B6" s="64"/>
      <c r="C6" s="64"/>
      <c r="D6" s="64"/>
      <c r="E6" s="64"/>
    </row>
    <row r="7" spans="1:5" s="44" customFormat="1" ht="21" customHeight="1" x14ac:dyDescent="0.15">
      <c r="A7" s="64"/>
      <c r="B7" s="64"/>
      <c r="C7" s="64"/>
      <c r="D7" s="64"/>
      <c r="E7" s="64"/>
    </row>
    <row r="8" spans="1:5" s="44" customFormat="1" ht="21" customHeight="1" x14ac:dyDescent="0.15">
      <c r="A8" s="64"/>
      <c r="B8" s="64"/>
      <c r="C8" s="64"/>
      <c r="D8" s="64"/>
      <c r="E8" s="64"/>
    </row>
    <row r="9" spans="1:5" s="44" customFormat="1" ht="21" customHeight="1" x14ac:dyDescent="0.15">
      <c r="A9" s="64"/>
      <c r="B9" s="64"/>
      <c r="C9" s="64"/>
      <c r="D9" s="64"/>
      <c r="E9" s="64"/>
    </row>
    <row r="10" spans="1:5" s="44" customFormat="1" ht="21" customHeight="1" x14ac:dyDescent="0.15">
      <c r="A10" s="64"/>
      <c r="B10" s="64"/>
      <c r="C10" s="64"/>
      <c r="D10" s="64"/>
      <c r="E10" s="64"/>
    </row>
    <row r="11" spans="1:5" s="44" customFormat="1" ht="21" customHeight="1" x14ac:dyDescent="0.15">
      <c r="A11" s="64"/>
      <c r="B11" s="64"/>
      <c r="C11" s="64"/>
      <c r="D11" s="64"/>
      <c r="E11" s="64"/>
    </row>
    <row r="12" spans="1:5" s="44" customFormat="1" ht="21" customHeight="1" x14ac:dyDescent="0.15">
      <c r="A12" s="64"/>
      <c r="B12" s="64"/>
      <c r="C12" s="64"/>
      <c r="D12" s="64"/>
      <c r="E12" s="64"/>
    </row>
    <row r="13" spans="1:5" s="44" customFormat="1" ht="21" customHeight="1" x14ac:dyDescent="0.15">
      <c r="A13" s="64"/>
      <c r="B13" s="64"/>
      <c r="C13" s="64"/>
      <c r="D13" s="64"/>
      <c r="E13" s="64"/>
    </row>
    <row r="14" spans="1:5" s="44" customFormat="1" ht="21" customHeight="1" x14ac:dyDescent="0.15">
      <c r="A14" s="64"/>
      <c r="B14" s="64"/>
      <c r="C14" s="64"/>
      <c r="D14" s="64"/>
      <c r="E14" s="64"/>
    </row>
    <row r="15" spans="1:5" s="44" customFormat="1" ht="21" customHeight="1" x14ac:dyDescent="0.15">
      <c r="A15" s="64"/>
      <c r="B15" s="64"/>
      <c r="C15" s="64"/>
      <c r="D15" s="64"/>
      <c r="E15" s="64"/>
    </row>
    <row r="16" spans="1:5" s="44" customFormat="1" ht="21" customHeight="1" x14ac:dyDescent="0.15">
      <c r="A16" s="64"/>
      <c r="B16" s="64"/>
      <c r="C16" s="64"/>
      <c r="D16" s="64"/>
      <c r="E16" s="64"/>
    </row>
    <row r="17" spans="1:5" s="44" customFormat="1" ht="21" customHeight="1" x14ac:dyDescent="0.15">
      <c r="A17" s="64"/>
      <c r="B17" s="64"/>
      <c r="C17" s="64"/>
      <c r="D17" s="64"/>
      <c r="E17" s="64"/>
    </row>
    <row r="18" spans="1:5" s="44" customFormat="1" ht="21" customHeight="1" x14ac:dyDescent="0.15">
      <c r="A18" s="64"/>
      <c r="B18" s="64"/>
      <c r="C18" s="64"/>
      <c r="D18" s="64"/>
      <c r="E18" s="64"/>
    </row>
    <row r="19" spans="1:5" s="44" customFormat="1" ht="21" customHeight="1" x14ac:dyDescent="0.15">
      <c r="A19" s="64"/>
      <c r="B19" s="64"/>
      <c r="C19" s="64"/>
      <c r="D19" s="64"/>
      <c r="E19" s="64"/>
    </row>
    <row r="20" spans="1:5" s="44" customFormat="1" ht="21" customHeight="1" x14ac:dyDescent="0.15">
      <c r="A20" s="64"/>
      <c r="B20" s="64"/>
      <c r="C20" s="64"/>
      <c r="D20" s="64"/>
      <c r="E20" s="64"/>
    </row>
    <row r="21" spans="1:5" ht="8.25" customHeight="1" x14ac:dyDescent="0.15"/>
    <row r="22" spans="1:5" x14ac:dyDescent="0.15">
      <c r="A22" s="1" t="s">
        <v>93</v>
      </c>
    </row>
    <row r="23" spans="1:5" x14ac:dyDescent="0.15">
      <c r="A23" s="1" t="s">
        <v>358</v>
      </c>
    </row>
    <row r="24" spans="1:5" x14ac:dyDescent="0.15">
      <c r="A24" s="1" t="s">
        <v>359</v>
      </c>
    </row>
  </sheetData>
  <sheetProtection algorithmName="SHA-512" hashValue="FNaCl227T9KILqrJgDtIhCWyySv5mryh/W3YvZjPIK265ncnl0nmsDiQZmq5Ex4gzN/JJNOh10GZdgV1PPqkMg==" saltValue="kadJtli+L6jnr4kEM1cumQ==" spinCount="100000" sheet="1" selectLockedCells="1"/>
  <phoneticPr fontId="3"/>
  <dataValidations count="2">
    <dataValidation imeMode="halfAlpha" allowBlank="1" showInputMessage="1" showErrorMessage="1" sqref="B5:B20 D5:E20" xr:uid="{00000000-0002-0000-0500-000000000000}"/>
    <dataValidation imeMode="hiragana" allowBlank="1" showInputMessage="1" showErrorMessage="1" sqref="C5:C20 A5:A20" xr:uid="{00000000-0002-0000-0500-000001000000}"/>
  </dataValidations>
  <pageMargins left="0.78740157480314965" right="0" top="0.98425196850393704" bottom="0.98425196850393704" header="0.51181102362204722" footer="0.51181102362204722"/>
  <pageSetup paperSize="9" orientation="landscape"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AR131"/>
  <sheetViews>
    <sheetView showGridLines="0" view="pageBreakPreview" zoomScaleNormal="100" zoomScaleSheetLayoutView="100" workbookViewId="0">
      <pane ySplit="2" topLeftCell="A3" activePane="bottomLeft" state="frozen"/>
      <selection activeCell="W11" sqref="W11"/>
      <selection pane="bottomLeft" activeCell="G11" sqref="G11"/>
    </sheetView>
  </sheetViews>
  <sheetFormatPr defaultColWidth="5" defaultRowHeight="15" customHeight="1" x14ac:dyDescent="0.15"/>
  <cols>
    <col min="2" max="4" width="2.125" customWidth="1"/>
    <col min="5" max="5" width="10.625" customWidth="1"/>
    <col min="6" max="6" width="13.625" customWidth="1"/>
    <col min="8" max="8" width="5" customWidth="1"/>
    <col min="9" max="11" width="2.125" customWidth="1"/>
    <col min="12" max="12" width="10.625" customWidth="1"/>
    <col min="13" max="13" width="13.625" customWidth="1"/>
    <col min="17" max="44" width="5" hidden="1" customWidth="1"/>
  </cols>
  <sheetData>
    <row r="1" spans="1:30" ht="15" customHeight="1" x14ac:dyDescent="0.15">
      <c r="B1" s="423" t="s">
        <v>343</v>
      </c>
      <c r="C1" s="423"/>
      <c r="D1" s="423"/>
      <c r="E1" s="423"/>
      <c r="F1" s="423"/>
      <c r="G1" s="423"/>
      <c r="H1" s="423"/>
      <c r="I1" s="423"/>
      <c r="J1" s="423"/>
      <c r="K1" s="423"/>
      <c r="L1" s="82"/>
      <c r="M1" s="82"/>
      <c r="N1" s="425" t="s">
        <v>349</v>
      </c>
      <c r="O1" s="426"/>
      <c r="P1" s="426"/>
      <c r="Q1" s="128"/>
      <c r="AB1" s="177" t="str">
        <f t="array" ref="AB1">IFERROR(INDEX($X$1:$X91,SMALL(IF(X$1:$X91&lt;&gt;"",ROW($X$1:$X91)),ROW())),"")</f>
        <v/>
      </c>
      <c r="AC1" s="177" t="str">
        <f t="array" ref="AC1">IFERROR(INDEX($Y$1:$Y91,SMALL(IF($Y$1:Y91&lt;&gt;"",ROW($Y$1:$Y91)),ROW())),"")</f>
        <v/>
      </c>
      <c r="AD1" s="177" t="str">
        <f t="array" ref="AD1">IFERROR(INDEX($Z$1:$Z91,SMALL(IF($Z$1:Z91&lt;&gt;"",ROW($Z$1:$Z91)),ROW())),"")</f>
        <v/>
      </c>
    </row>
    <row r="2" spans="1:30" ht="15" customHeight="1" thickBot="1" x14ac:dyDescent="0.2">
      <c r="B2" s="424"/>
      <c r="C2" s="424"/>
      <c r="D2" s="424"/>
      <c r="E2" s="424"/>
      <c r="F2" s="424"/>
      <c r="G2" s="424"/>
      <c r="H2" s="424"/>
      <c r="I2" s="424"/>
      <c r="J2" s="424"/>
      <c r="K2" s="424"/>
      <c r="L2" s="160"/>
      <c r="M2" s="160"/>
      <c r="N2" s="427"/>
      <c r="O2" s="428"/>
      <c r="P2" s="428"/>
      <c r="Q2" s="128"/>
      <c r="AB2" s="177" t="str">
        <f t="array" ref="AB2">IFERROR(INDEX($X$1:$X92,SMALL(IF(X$1:$X92&lt;&gt;"",ROW($X$1:$X92)),ROW())),"")</f>
        <v/>
      </c>
      <c r="AC2" s="177" t="str">
        <f t="array" ref="AC2">IFERROR(INDEX($Y$1:$Y92,SMALL(IF($Y$1:Y92&lt;&gt;"",ROW($Y$1:$Y92)),ROW())),"")</f>
        <v/>
      </c>
      <c r="AD2" s="177" t="str">
        <f t="array" ref="AD2">IFERROR(INDEX($Z$1:$Z92,SMALL(IF($Z$1:Z92&lt;&gt;"",ROW($Z$1:$Z92)),ROW())),"")</f>
        <v/>
      </c>
    </row>
    <row r="3" spans="1:30" ht="15" customHeight="1" x14ac:dyDescent="0.15">
      <c r="B3" s="414" t="str">
        <f>+R11&amp;R12&amp;R13&amp;R14&amp;R15&amp;R16&amp;R17&amp;R18&amp;R19&amp;R20&amp;R21&amp;R22&amp;R23&amp;R24&amp;R25&amp;R26&amp;R27</f>
        <v/>
      </c>
      <c r="C3" s="415"/>
      <c r="D3" s="415"/>
      <c r="E3" s="415"/>
      <c r="F3" s="415"/>
      <c r="G3" s="415"/>
      <c r="H3" s="415"/>
      <c r="I3" s="415"/>
      <c r="J3" s="415"/>
      <c r="K3" s="415"/>
      <c r="L3" s="415"/>
      <c r="M3" s="415"/>
      <c r="N3" s="415"/>
      <c r="O3" s="415"/>
      <c r="P3" s="416"/>
      <c r="AB3" s="177" t="str">
        <f t="array" ref="AB3">IFERROR(INDEX($X$1:$X93,SMALL(IF(X$1:$X93&lt;&gt;"",ROW($X$1:$X93)),ROW())),"")</f>
        <v/>
      </c>
      <c r="AC3" s="177" t="str">
        <f t="array" ref="AC3">IFERROR(INDEX($Y$1:$Y93,SMALL(IF($Y$1:Y93&lt;&gt;"",ROW($Y$1:$Y93)),ROW())),"")</f>
        <v/>
      </c>
      <c r="AD3" s="177" t="str">
        <f t="array" ref="AD3">IFERROR(INDEX($Z$1:$Z93,SMALL(IF($Z$1:Z93&lt;&gt;"",ROW($Z$1:$Z93)),ROW())),"")</f>
        <v/>
      </c>
    </row>
    <row r="4" spans="1:30" ht="15" customHeight="1" x14ac:dyDescent="0.15">
      <c r="B4" s="417"/>
      <c r="C4" s="418"/>
      <c r="D4" s="418"/>
      <c r="E4" s="418"/>
      <c r="F4" s="418"/>
      <c r="G4" s="418"/>
      <c r="H4" s="418"/>
      <c r="I4" s="418"/>
      <c r="J4" s="418"/>
      <c r="K4" s="418"/>
      <c r="L4" s="418"/>
      <c r="M4" s="418"/>
      <c r="N4" s="418"/>
      <c r="O4" s="418"/>
      <c r="P4" s="419"/>
      <c r="AB4" s="177" t="str">
        <f t="array" ref="AB4">IFERROR(INDEX($X$1:$X94,SMALL(IF(X$1:$X94&lt;&gt;"",ROW($X$1:$X94)),ROW())),"")</f>
        <v/>
      </c>
      <c r="AC4" s="177" t="str">
        <f t="array" ref="AC4">IFERROR(INDEX($Y$1:$Y94,SMALL(IF($Y$1:Y94&lt;&gt;"",ROW($Y$1:$Y94)),ROW())),"")</f>
        <v/>
      </c>
      <c r="AD4" s="177" t="str">
        <f t="array" ref="AD4">IFERROR(INDEX($Z$1:$Z94,SMALL(IF($Z$1:Z94&lt;&gt;"",ROW($Z$1:$Z94)),ROW())),"")</f>
        <v/>
      </c>
    </row>
    <row r="5" spans="1:30" ht="15" customHeight="1" x14ac:dyDescent="0.15">
      <c r="B5" s="417"/>
      <c r="C5" s="418"/>
      <c r="D5" s="418"/>
      <c r="E5" s="418"/>
      <c r="F5" s="418"/>
      <c r="G5" s="418"/>
      <c r="H5" s="418"/>
      <c r="I5" s="418"/>
      <c r="J5" s="418"/>
      <c r="K5" s="418"/>
      <c r="L5" s="418"/>
      <c r="M5" s="418"/>
      <c r="N5" s="418"/>
      <c r="O5" s="418"/>
      <c r="P5" s="419"/>
      <c r="AB5" s="177" t="str">
        <f t="array" ref="AB5">IFERROR(INDEX($X$1:$X95,SMALL(IF(X$1:$X95&lt;&gt;"",ROW($X$1:$X95)),ROW())),"")</f>
        <v/>
      </c>
      <c r="AC5" s="177" t="str">
        <f t="array" ref="AC5">IFERROR(INDEX($Y$1:$Y95,SMALL(IF($Y$1:Y95&lt;&gt;"",ROW($Y$1:$Y95)),ROW())),"")</f>
        <v/>
      </c>
      <c r="AD5" s="177" t="str">
        <f t="array" ref="AD5">IFERROR(INDEX($Z$1:$Z95,SMALL(IF($Z$1:Z95&lt;&gt;"",ROW($Z$1:$Z95)),ROW())),"")</f>
        <v/>
      </c>
    </row>
    <row r="6" spans="1:30" ht="15" customHeight="1" thickBot="1" x14ac:dyDescent="0.2">
      <c r="B6" s="420"/>
      <c r="C6" s="421"/>
      <c r="D6" s="421"/>
      <c r="E6" s="421"/>
      <c r="F6" s="421"/>
      <c r="G6" s="421"/>
      <c r="H6" s="421"/>
      <c r="I6" s="421"/>
      <c r="J6" s="421"/>
      <c r="K6" s="421"/>
      <c r="L6" s="421"/>
      <c r="M6" s="421"/>
      <c r="N6" s="421"/>
      <c r="O6" s="421"/>
      <c r="P6" s="422"/>
      <c r="AB6" s="177" t="str">
        <f t="array" ref="AB6">IFERROR(INDEX($X$1:$X96,SMALL(IF(X$1:$X96&lt;&gt;"",ROW($X$1:$X96)),ROW())),"")</f>
        <v/>
      </c>
      <c r="AC6" s="177" t="str">
        <f t="array" ref="AC6">IFERROR(INDEX($Y$1:$Y96,SMALL(IF($Y$1:Y96&lt;&gt;"",ROW($Y$1:$Y96)),ROW())),"")</f>
        <v/>
      </c>
      <c r="AD6" s="177" t="str">
        <f t="array" ref="AD6">IFERROR(INDEX($Z$1:$Z96,SMALL(IF($Z$1:Z96&lt;&gt;"",ROW($Z$1:$Z96)),ROW())),"")</f>
        <v/>
      </c>
    </row>
    <row r="7" spans="1:30" ht="15" customHeight="1" x14ac:dyDescent="0.15">
      <c r="B7" s="159"/>
      <c r="C7" s="161"/>
      <c r="D7" s="161"/>
      <c r="E7" s="161"/>
      <c r="F7" s="161"/>
      <c r="G7" s="161"/>
      <c r="H7" s="161"/>
      <c r="I7" s="161"/>
      <c r="J7" s="161"/>
      <c r="K7" s="161"/>
      <c r="L7" s="162"/>
      <c r="M7" s="162"/>
      <c r="N7" s="163"/>
      <c r="O7" s="163"/>
      <c r="P7" s="163"/>
      <c r="AB7" s="177" t="str">
        <f t="array" ref="AB7">IFERROR(INDEX($X$1:$X97,SMALL(IF(X$1:$X97&lt;&gt;"",ROW($X$1:$X97)),ROW())),"")</f>
        <v/>
      </c>
      <c r="AC7" s="177" t="str">
        <f t="array" ref="AC7">IFERROR(INDEX($Y$1:$Y97,SMALL(IF($Y$1:Y97&lt;&gt;"",ROW($Y$1:$Y97)),ROW())),"")</f>
        <v/>
      </c>
      <c r="AD7" s="177" t="str">
        <f t="array" ref="AD7">IFERROR(INDEX($Z$1:$Z97,SMALL(IF($Z$1:Z97&lt;&gt;"",ROW($Z$1:$Z97)),ROW())),"")</f>
        <v/>
      </c>
    </row>
    <row r="8" spans="1:30" ht="15" customHeight="1" x14ac:dyDescent="0.15">
      <c r="C8" s="164" t="s">
        <v>489</v>
      </c>
      <c r="D8" s="165"/>
      <c r="E8" s="165"/>
      <c r="F8" s="165"/>
      <c r="G8" s="165"/>
      <c r="H8" s="165"/>
      <c r="I8" s="165"/>
      <c r="J8" s="165"/>
      <c r="K8" s="165"/>
      <c r="L8" s="165"/>
      <c r="M8" s="165"/>
      <c r="N8" s="165"/>
      <c r="O8" s="165"/>
      <c r="P8" s="165"/>
      <c r="AB8" s="177" t="str">
        <f t="array" ref="AB8">IFERROR(INDEX($X$1:$X98,SMALL(IF(X$1:$X98&lt;&gt;"",ROW($X$1:$X98)),ROW())),"")</f>
        <v/>
      </c>
      <c r="AC8" s="177" t="str">
        <f t="array" ref="AC8">IFERROR(INDEX($Y$1:$Y98,SMALL(IF($Y$1:Y98&lt;&gt;"",ROW($Y$1:$Y98)),ROW())),"")</f>
        <v/>
      </c>
      <c r="AD8" s="177" t="str">
        <f t="array" ref="AD8">IFERROR(INDEX($Z$1:$Z98,SMALL(IF($Z$1:Z98&lt;&gt;"",ROW($Z$1:$Z98)),ROW())),"")</f>
        <v/>
      </c>
    </row>
    <row r="9" spans="1:30" ht="15" customHeight="1" x14ac:dyDescent="0.15">
      <c r="C9" s="74" t="s">
        <v>342</v>
      </c>
      <c r="AB9" s="177" t="str">
        <f t="array" ref="AB9">IFERROR(INDEX($X$1:$X99,SMALL(IF(X$1:$X99&lt;&gt;"",ROW($X$1:$X99)),ROW())),"")</f>
        <v/>
      </c>
      <c r="AC9" s="177" t="str">
        <f t="array" ref="AC9">IFERROR(INDEX($Y$1:$Y99,SMALL(IF($Y$1:Y99&lt;&gt;"",ROW($Y$1:$Y99)),ROW())),"")</f>
        <v/>
      </c>
      <c r="AD9" s="177" t="str">
        <f t="array" ref="AD9">IFERROR(INDEX($Z$1:$Z99,SMALL(IF($Z$1:Z99&lt;&gt;"",ROW($Z$1:$Z99)),ROW())),"")</f>
        <v/>
      </c>
    </row>
    <row r="10" spans="1:30" ht="15" customHeight="1" thickBot="1" x14ac:dyDescent="0.2">
      <c r="B10" s="429" t="s">
        <v>487</v>
      </c>
      <c r="C10" s="430"/>
      <c r="D10" s="431"/>
      <c r="E10" s="110" t="s">
        <v>664</v>
      </c>
      <c r="F10" s="125" t="s">
        <v>405</v>
      </c>
      <c r="G10" s="175" t="s">
        <v>486</v>
      </c>
      <c r="H10" s="136"/>
      <c r="I10" s="432" t="s">
        <v>487</v>
      </c>
      <c r="J10" s="433"/>
      <c r="K10" s="434"/>
      <c r="L10" s="110" t="s">
        <v>664</v>
      </c>
      <c r="M10" s="125" t="s">
        <v>405</v>
      </c>
      <c r="N10" s="175" t="s">
        <v>486</v>
      </c>
      <c r="O10" s="131"/>
      <c r="P10" s="132"/>
      <c r="Q10" s="128"/>
      <c r="AB10" s="177" t="str">
        <f t="array" ref="AB10">IFERROR(INDEX($X$1:$X100,SMALL(IF(X$1:$X100&lt;&gt;"",ROW($X$1:$X100)),ROW())),"")</f>
        <v/>
      </c>
      <c r="AC10" s="177" t="str">
        <f t="array" ref="AC10">IFERROR(INDEX($Y$1:$Y100,SMALL(IF($Y$1:Y100&lt;&gt;"",ROW($Y$1:$Y100)),ROW())),"")</f>
        <v/>
      </c>
      <c r="AD10" s="177" t="str">
        <f t="array" ref="AD10">IFERROR(INDEX($Z$1:$Z100,SMALL(IF($Z$1:Z100&lt;&gt;"",ROW($Z$1:$Z100)),ROW())),"")</f>
        <v/>
      </c>
    </row>
    <row r="11" spans="1:30" ht="15" customHeight="1" thickBot="1" x14ac:dyDescent="0.2">
      <c r="A11" s="73"/>
      <c r="B11" s="126">
        <v>1</v>
      </c>
      <c r="C11" s="112">
        <v>1</v>
      </c>
      <c r="D11" s="111">
        <v>1</v>
      </c>
      <c r="E11" s="435" t="s">
        <v>406</v>
      </c>
      <c r="F11" s="111" t="s">
        <v>407</v>
      </c>
      <c r="G11" s="75"/>
      <c r="I11" s="137">
        <v>1</v>
      </c>
      <c r="J11" s="138">
        <v>7</v>
      </c>
      <c r="K11" s="139">
        <v>1</v>
      </c>
      <c r="L11" s="438" t="s">
        <v>445</v>
      </c>
      <c r="M11" s="111" t="s">
        <v>446</v>
      </c>
      <c r="N11" s="75"/>
      <c r="O11" s="133"/>
      <c r="P11" s="134" t="str">
        <f>IF(G11=1,"製造 "&amp;F10&amp;" "&amp;#REF!&amp;" 　* ","")</f>
        <v/>
      </c>
      <c r="Q11" s="166" t="s">
        <v>675</v>
      </c>
      <c r="R11" s="109" t="str">
        <f>+IF(COUNTIF(G11:G15,"○")&gt;0,"＊製造："&amp;E11,"")</f>
        <v/>
      </c>
      <c r="X11" t="str">
        <f>+IF($G11="","",B11)</f>
        <v/>
      </c>
      <c r="Y11" t="str">
        <f>+IF($G11="","",C11)</f>
        <v/>
      </c>
      <c r="Z11" t="str">
        <f>+IF($G11="","",D11)</f>
        <v/>
      </c>
      <c r="AB11" s="177" t="str">
        <f t="array" ref="AB11">IFERROR(INDEX($X$1:$X101,SMALL(IF(X$1:$X101&lt;&gt;"",ROW($X$1:$X101)),ROW())),"")</f>
        <v/>
      </c>
      <c r="AC11" s="177" t="str">
        <f t="array" ref="AC11">IFERROR(INDEX($Y$1:$Y101,SMALL(IF($Y$1:Y101&lt;&gt;"",ROW($Y$1:$Y101)),ROW())),"")</f>
        <v/>
      </c>
      <c r="AD11" s="177" t="str">
        <f t="array" ref="AD11">IFERROR(INDEX($Z$1:$Z101,SMALL(IF($Z$1:Z101&lt;&gt;"",ROW($Z$1:$Z101)),ROW())),"")</f>
        <v/>
      </c>
    </row>
    <row r="12" spans="1:30" ht="15" customHeight="1" thickBot="1" x14ac:dyDescent="0.2">
      <c r="A12" s="71"/>
      <c r="B12" s="123">
        <v>1</v>
      </c>
      <c r="C12" s="114">
        <v>1</v>
      </c>
      <c r="D12" s="113">
        <v>2</v>
      </c>
      <c r="E12" s="436"/>
      <c r="F12" s="113" t="s">
        <v>408</v>
      </c>
      <c r="G12" s="75"/>
      <c r="H12" s="109"/>
      <c r="I12" s="140">
        <v>1</v>
      </c>
      <c r="J12" s="141">
        <v>7</v>
      </c>
      <c r="K12" s="142">
        <v>2</v>
      </c>
      <c r="L12" s="439"/>
      <c r="M12" s="113" t="s">
        <v>447</v>
      </c>
      <c r="N12" s="75"/>
      <c r="O12" s="133"/>
      <c r="P12" s="134" t="str">
        <f>IF(G12=1,"製造 "&amp;F11&amp;" "&amp;#REF!&amp;" 　* ","")</f>
        <v/>
      </c>
      <c r="Q12" s="128"/>
      <c r="R12" s="109" t="str">
        <f>+IF(COUNTIF(G16:G21,"○")&gt;0,"　＊製造："&amp;E16,"")</f>
        <v/>
      </c>
      <c r="X12" t="str">
        <f t="shared" ref="X12:X15" si="0">+IF($G12="","",B12)</f>
        <v/>
      </c>
      <c r="Y12" t="str">
        <f t="shared" ref="Y12:Y15" si="1">+IF($G12="","",C12)</f>
        <v/>
      </c>
      <c r="Z12" t="str">
        <f t="shared" ref="Z12:Z15" si="2">+IF($G12="","",D12)</f>
        <v/>
      </c>
      <c r="AB12" s="177" t="str">
        <f t="array" ref="AB12">IFERROR(INDEX($X$1:$X102,SMALL(IF(X$1:$X102&lt;&gt;"",ROW($X$1:$X102)),ROW())),"")</f>
        <v/>
      </c>
      <c r="AC12" s="177" t="str">
        <f t="array" ref="AC12">IFERROR(INDEX($Y$1:$Y102,SMALL(IF($Y$1:Y102&lt;&gt;"",ROW($Y$1:$Y102)),ROW())),"")</f>
        <v/>
      </c>
      <c r="AD12" s="177" t="str">
        <f t="array" ref="AD12">IFERROR(INDEX($Z$1:$Z102,SMALL(IF($Z$1:Z102&lt;&gt;"",ROW($Z$1:$Z102)),ROW())),"")</f>
        <v/>
      </c>
    </row>
    <row r="13" spans="1:30" ht="15" customHeight="1" thickBot="1" x14ac:dyDescent="0.2">
      <c r="A13" s="71"/>
      <c r="B13" s="123">
        <v>1</v>
      </c>
      <c r="C13" s="112">
        <v>1</v>
      </c>
      <c r="D13" s="113">
        <v>3</v>
      </c>
      <c r="E13" s="436"/>
      <c r="F13" s="142" t="s">
        <v>409</v>
      </c>
      <c r="G13" s="75"/>
      <c r="H13" s="109"/>
      <c r="I13" s="140">
        <v>1</v>
      </c>
      <c r="J13" s="141">
        <v>7</v>
      </c>
      <c r="K13" s="142">
        <v>3</v>
      </c>
      <c r="L13" s="439"/>
      <c r="M13" s="142" t="s">
        <v>448</v>
      </c>
      <c r="N13" s="75"/>
      <c r="O13" s="133"/>
      <c r="P13" s="134" t="str">
        <f>IF(G13=1,"製造 "&amp;F12&amp;" "&amp;#REF!&amp;" 　* ","")</f>
        <v/>
      </c>
      <c r="Q13" s="128"/>
      <c r="R13" s="109" t="str">
        <f>+IF(COUNTIF(G22:G25,"○")&gt;0,"　＊製造："&amp;E22,"")</f>
        <v/>
      </c>
      <c r="X13" t="str">
        <f t="shared" si="0"/>
        <v/>
      </c>
      <c r="Y13" t="str">
        <f t="shared" si="1"/>
        <v/>
      </c>
      <c r="Z13" t="str">
        <f t="shared" si="2"/>
        <v/>
      </c>
      <c r="AB13" s="177" t="str">
        <f t="array" ref="AB13">IFERROR(INDEX($X$1:$X103,SMALL(IF(X$1:$X103&lt;&gt;"",ROW($X$1:$X103)),ROW())),"")</f>
        <v/>
      </c>
      <c r="AC13" s="177" t="str">
        <f t="array" ref="AC13">IFERROR(INDEX($Y$1:$Y103,SMALL(IF($Y$1:Y103&lt;&gt;"",ROW($Y$1:$Y103)),ROW())),"")</f>
        <v/>
      </c>
      <c r="AD13" s="177" t="str">
        <f t="array" ref="AD13">IFERROR(INDEX($Z$1:$Z103,SMALL(IF($Z$1:Z103&lt;&gt;"",ROW($Z$1:$Z103)),ROW())),"")</f>
        <v/>
      </c>
    </row>
    <row r="14" spans="1:30" ht="15" customHeight="1" thickBot="1" x14ac:dyDescent="0.2">
      <c r="A14" s="71"/>
      <c r="B14" s="123">
        <v>1</v>
      </c>
      <c r="C14" s="114">
        <v>1</v>
      </c>
      <c r="D14" s="113">
        <v>4</v>
      </c>
      <c r="E14" s="436"/>
      <c r="F14" s="142" t="s">
        <v>410</v>
      </c>
      <c r="G14" s="75"/>
      <c r="H14" s="109"/>
      <c r="I14" s="143">
        <v>1</v>
      </c>
      <c r="J14" s="144">
        <v>7</v>
      </c>
      <c r="K14" s="145">
        <v>4</v>
      </c>
      <c r="L14" s="439"/>
      <c r="M14" s="145" t="s">
        <v>449</v>
      </c>
      <c r="N14" s="75"/>
      <c r="O14" s="133"/>
      <c r="P14" s="134" t="str">
        <f>IF(G14=1,"製造 "&amp;F13&amp;" "&amp;#REF!&amp;" 　* ","")</f>
        <v/>
      </c>
      <c r="Q14" s="128"/>
      <c r="R14" s="109" t="str">
        <f>+IF(COUNTIF(G26:G33,"○")&gt;0,"　＊製造："&amp;E26,"")</f>
        <v/>
      </c>
      <c r="X14" t="str">
        <f t="shared" si="0"/>
        <v/>
      </c>
      <c r="Y14" t="str">
        <f t="shared" si="1"/>
        <v/>
      </c>
      <c r="Z14" t="str">
        <f t="shared" si="2"/>
        <v/>
      </c>
      <c r="AB14" s="177" t="str">
        <f t="array" ref="AB14">IFERROR(INDEX($X$1:$X104,SMALL(IF(X$1:$X104&lt;&gt;"",ROW($X$1:$X104)),ROW())),"")</f>
        <v/>
      </c>
      <c r="AC14" s="177" t="str">
        <f t="array" ref="AC14">IFERROR(INDEX($Y$1:$Y104,SMALL(IF($Y$1:Y104&lt;&gt;"",ROW($Y$1:$Y104)),ROW())),"")</f>
        <v/>
      </c>
      <c r="AD14" s="177" t="str">
        <f t="array" ref="AD14">IFERROR(INDEX($Z$1:$Z104,SMALL(IF($Z$1:Z104&lt;&gt;"",ROW($Z$1:$Z104)),ROW())),"")</f>
        <v/>
      </c>
    </row>
    <row r="15" spans="1:30" ht="15" customHeight="1" thickBot="1" x14ac:dyDescent="0.2">
      <c r="A15" s="71"/>
      <c r="B15" s="127">
        <v>1</v>
      </c>
      <c r="C15" s="112">
        <v>1</v>
      </c>
      <c r="D15" s="115">
        <v>5</v>
      </c>
      <c r="E15" s="437"/>
      <c r="F15" s="145" t="s">
        <v>411</v>
      </c>
      <c r="G15" s="75"/>
      <c r="H15" s="109"/>
      <c r="I15" s="149">
        <v>1</v>
      </c>
      <c r="J15" s="150">
        <v>7</v>
      </c>
      <c r="K15" s="150">
        <v>5</v>
      </c>
      <c r="L15" s="440"/>
      <c r="M15" s="225" t="s">
        <v>674</v>
      </c>
      <c r="N15" s="75"/>
      <c r="O15" s="133"/>
      <c r="P15" s="134" t="str">
        <f>IF(G15=1,"製造 "&amp;F14&amp;" "&amp;#REF!&amp;" 　* ","")</f>
        <v/>
      </c>
      <c r="Q15" s="128"/>
      <c r="R15" s="109" t="str">
        <f>+IF(COUNTIF(G34:G39,"○")&gt;0,"　＊製造："&amp;E34,"")</f>
        <v/>
      </c>
      <c r="X15" t="str">
        <f t="shared" si="0"/>
        <v/>
      </c>
      <c r="Y15" t="str">
        <f t="shared" si="1"/>
        <v/>
      </c>
      <c r="Z15" t="str">
        <f t="shared" si="2"/>
        <v/>
      </c>
      <c r="AB15" s="177" t="str">
        <f t="array" ref="AB15">IFERROR(INDEX($X$1:$X105,SMALL(IF(X$1:$X105&lt;&gt;"",ROW($X$1:$X105)),ROW())),"")</f>
        <v/>
      </c>
      <c r="AC15" s="177" t="str">
        <f t="array" ref="AC15">IFERROR(INDEX($Y$1:$Y105,SMALL(IF($Y$1:Y105&lt;&gt;"",ROW($Y$1:$Y105)),ROW())),"")</f>
        <v/>
      </c>
      <c r="AD15" s="177" t="str">
        <f t="array" ref="AD15">IFERROR(INDEX($Z$1:$Z105,SMALL(IF($Z$1:Z105&lt;&gt;"",ROW($Z$1:$Z105)),ROW())),"")</f>
        <v/>
      </c>
    </row>
    <row r="16" spans="1:30" ht="15" customHeight="1" thickBot="1" x14ac:dyDescent="0.2">
      <c r="A16" s="71"/>
      <c r="B16" s="122">
        <v>1</v>
      </c>
      <c r="C16" s="118">
        <v>2</v>
      </c>
      <c r="D16" s="117">
        <v>1</v>
      </c>
      <c r="E16" s="435" t="s">
        <v>412</v>
      </c>
      <c r="F16" s="148" t="s">
        <v>413</v>
      </c>
      <c r="G16" s="75"/>
      <c r="H16" s="109"/>
      <c r="I16" s="146">
        <v>1</v>
      </c>
      <c r="J16" s="147">
        <v>8</v>
      </c>
      <c r="K16" s="148">
        <v>1</v>
      </c>
      <c r="L16" s="438" t="s">
        <v>450</v>
      </c>
      <c r="M16" s="148" t="s">
        <v>451</v>
      </c>
      <c r="N16" s="75"/>
      <c r="O16" s="133"/>
      <c r="P16" s="134" t="str">
        <f>IF(G16=1,"製造 "&amp;F15&amp;" "&amp;#REF!&amp;" 　* ","")</f>
        <v/>
      </c>
      <c r="Q16" s="128"/>
      <c r="R16" s="109" t="str">
        <f>+IF(COUNTIF(G40:G47,"○")&gt;0,"　＊製造："&amp;E40,"")</f>
        <v/>
      </c>
      <c r="X16" t="str">
        <f t="shared" ref="X16:X19" si="3">+IF($G16="","",B16)</f>
        <v/>
      </c>
      <c r="Y16" t="str">
        <f t="shared" ref="Y16:Y19" si="4">+IF($G16="","",C16)</f>
        <v/>
      </c>
      <c r="Z16" t="str">
        <f t="shared" ref="Z16:Z19" si="5">+IF($G16="","",D16)</f>
        <v/>
      </c>
      <c r="AB16" s="177" t="str">
        <f t="array" ref="AB16">IFERROR(INDEX($X$1:$X106,SMALL(IF(X$1:$X106&lt;&gt;"",ROW($X$1:$X106)),ROW())),"")</f>
        <v/>
      </c>
      <c r="AC16" s="177" t="str">
        <f t="array" ref="AC16">IFERROR(INDEX($Y$1:$Y106,SMALL(IF($Y$1:Y106&lt;&gt;"",ROW($Y$1:$Y106)),ROW())),"")</f>
        <v/>
      </c>
      <c r="AD16" s="177" t="str">
        <f t="array" ref="AD16">IFERROR(INDEX($Z$1:$Z106,SMALL(IF($Z$1:Z106&lt;&gt;"",ROW($Z$1:$Z106)),ROW())),"")</f>
        <v/>
      </c>
    </row>
    <row r="17" spans="1:30" ht="15" customHeight="1" thickBot="1" x14ac:dyDescent="0.2">
      <c r="A17" s="71"/>
      <c r="B17" s="123">
        <v>1</v>
      </c>
      <c r="C17" s="114">
        <v>2</v>
      </c>
      <c r="D17" s="113">
        <v>2</v>
      </c>
      <c r="E17" s="436"/>
      <c r="F17" s="142" t="s">
        <v>414</v>
      </c>
      <c r="G17" s="75"/>
      <c r="H17" s="109"/>
      <c r="I17" s="140">
        <v>1</v>
      </c>
      <c r="J17" s="141">
        <v>8</v>
      </c>
      <c r="K17" s="142">
        <v>2</v>
      </c>
      <c r="L17" s="439"/>
      <c r="M17" s="142" t="s">
        <v>452</v>
      </c>
      <c r="N17" s="75"/>
      <c r="O17" s="133"/>
      <c r="P17" s="134" t="str">
        <f>IF(G17=1,"製造 "&amp;F16&amp;" "&amp;#REF!&amp;" 　* ","")</f>
        <v/>
      </c>
      <c r="Q17" s="128"/>
      <c r="R17" s="109" t="str">
        <f>+IF(COUNTIF(N11:N15,"○")&gt;0,"　＊製造："&amp;L11,"")</f>
        <v/>
      </c>
      <c r="X17" t="str">
        <f t="shared" si="3"/>
        <v/>
      </c>
      <c r="Y17" t="str">
        <f t="shared" si="4"/>
        <v/>
      </c>
      <c r="Z17" t="str">
        <f t="shared" si="5"/>
        <v/>
      </c>
      <c r="AB17" s="177" t="str">
        <f t="array" ref="AB17">IFERROR(INDEX($X$1:$X107,SMALL(IF(X$1:$X107&lt;&gt;"",ROW($X$1:$X107)),ROW())),"")</f>
        <v/>
      </c>
      <c r="AC17" s="177" t="str">
        <f t="array" ref="AC17">IFERROR(INDEX($Y$1:$Y107,SMALL(IF($Y$1:Y107&lt;&gt;"",ROW($Y$1:$Y107)),ROW())),"")</f>
        <v/>
      </c>
      <c r="AD17" s="177" t="str">
        <f t="array" ref="AD17">IFERROR(INDEX($Z$1:$Z107,SMALL(IF($Z$1:Z107&lt;&gt;"",ROW($Z$1:$Z107)),ROW())),"")</f>
        <v/>
      </c>
    </row>
    <row r="18" spans="1:30" ht="15" customHeight="1" thickBot="1" x14ac:dyDescent="0.2">
      <c r="A18" s="71"/>
      <c r="B18" s="123">
        <v>1</v>
      </c>
      <c r="C18" s="114">
        <v>2</v>
      </c>
      <c r="D18" s="113">
        <v>3</v>
      </c>
      <c r="E18" s="436"/>
      <c r="F18" s="142" t="s">
        <v>415</v>
      </c>
      <c r="G18" s="75"/>
      <c r="H18" s="109"/>
      <c r="I18" s="143">
        <v>1</v>
      </c>
      <c r="J18" s="144">
        <v>8</v>
      </c>
      <c r="K18" s="145">
        <v>3</v>
      </c>
      <c r="L18" s="439"/>
      <c r="M18" s="145" t="s">
        <v>453</v>
      </c>
      <c r="N18" s="75"/>
      <c r="O18" s="133"/>
      <c r="P18" s="134" t="str">
        <f>IF(G18=1,"製造 "&amp;F17&amp;" "&amp;#REF!&amp;" 　* ","")</f>
        <v/>
      </c>
      <c r="Q18" s="128"/>
      <c r="R18" s="109" t="str">
        <f>+IF(COUNTIF(N16:N19,"○")&gt;0,"　＊製造："&amp;L16,"")</f>
        <v/>
      </c>
      <c r="X18" t="str">
        <f t="shared" si="3"/>
        <v/>
      </c>
      <c r="Y18" t="str">
        <f t="shared" si="4"/>
        <v/>
      </c>
      <c r="Z18" t="str">
        <f t="shared" si="5"/>
        <v/>
      </c>
      <c r="AB18" s="177" t="str">
        <f t="array" ref="AB18">IFERROR(INDEX($X$1:$X108,SMALL(IF(X$1:$X108&lt;&gt;"",ROW($X$1:$X108)),ROW())),"")</f>
        <v/>
      </c>
      <c r="AC18" s="177" t="str">
        <f t="array" ref="AC18">IFERROR(INDEX($Y$1:$Y108,SMALL(IF($Y$1:Y108&lt;&gt;"",ROW($Y$1:$Y108)),ROW())),"")</f>
        <v/>
      </c>
      <c r="AD18" s="177" t="str">
        <f t="array" ref="AD18">IFERROR(INDEX($Z$1:$Z108,SMALL(IF($Z$1:Z108&lt;&gt;"",ROW($Z$1:$Z108)),ROW())),"")</f>
        <v/>
      </c>
    </row>
    <row r="19" spans="1:30" ht="15" customHeight="1" thickBot="1" x14ac:dyDescent="0.2">
      <c r="A19" s="71"/>
      <c r="B19" s="127">
        <v>1</v>
      </c>
      <c r="C19" s="116">
        <v>2</v>
      </c>
      <c r="D19" s="115">
        <v>4</v>
      </c>
      <c r="E19" s="436"/>
      <c r="F19" s="145" t="s">
        <v>416</v>
      </c>
      <c r="G19" s="75"/>
      <c r="H19" s="109"/>
      <c r="I19" s="149">
        <v>1</v>
      </c>
      <c r="J19" s="150">
        <v>8</v>
      </c>
      <c r="K19" s="151">
        <v>4</v>
      </c>
      <c r="L19" s="440"/>
      <c r="M19" s="224" t="s">
        <v>686</v>
      </c>
      <c r="N19" s="75"/>
      <c r="O19" s="133"/>
      <c r="P19" s="134" t="str">
        <f>IF(G19=1,"製造 "&amp;F18&amp;" "&amp;#REF!&amp;" 　* ","")</f>
        <v/>
      </c>
      <c r="Q19" s="128"/>
      <c r="R19" s="109" t="str">
        <f>+IF(COUNTIF(N20:N23,"○")&gt;0,"　＊製造："&amp;L20,"")</f>
        <v/>
      </c>
      <c r="X19" t="str">
        <f t="shared" si="3"/>
        <v/>
      </c>
      <c r="Y19" t="str">
        <f t="shared" si="4"/>
        <v/>
      </c>
      <c r="Z19" t="str">
        <f t="shared" si="5"/>
        <v/>
      </c>
      <c r="AB19" s="177" t="str">
        <f t="array" ref="AB19">IFERROR(INDEX($X$1:$X109,SMALL(IF(X$1:$X109&lt;&gt;"",ROW($X$1:$X109)),ROW())),"")</f>
        <v/>
      </c>
      <c r="AC19" s="177" t="str">
        <f t="array" ref="AC19">IFERROR(INDEX($Y$1:$Y109,SMALL(IF($Y$1:Y109&lt;&gt;"",ROW($Y$1:$Y109)),ROW())),"")</f>
        <v/>
      </c>
      <c r="AD19" s="177" t="str">
        <f t="array" ref="AD19">IFERROR(INDEX($Z$1:$Z109,SMALL(IF($Z$1:Z109&lt;&gt;"",ROW($Z$1:$Z109)),ROW())),"")</f>
        <v/>
      </c>
    </row>
    <row r="20" spans="1:30" ht="15" customHeight="1" thickBot="1" x14ac:dyDescent="0.2">
      <c r="A20" s="71"/>
      <c r="B20" s="123">
        <v>1</v>
      </c>
      <c r="C20" s="114">
        <v>2</v>
      </c>
      <c r="D20" s="114">
        <v>5</v>
      </c>
      <c r="E20" s="436"/>
      <c r="F20" s="229" t="s">
        <v>682</v>
      </c>
      <c r="G20" s="75"/>
      <c r="H20" s="109"/>
      <c r="I20" s="137">
        <v>1</v>
      </c>
      <c r="J20" s="138">
        <v>9</v>
      </c>
      <c r="K20" s="139">
        <v>1</v>
      </c>
      <c r="L20" s="438" t="s">
        <v>454</v>
      </c>
      <c r="M20" s="139" t="s">
        <v>455</v>
      </c>
      <c r="N20" s="75"/>
      <c r="O20" s="133"/>
      <c r="P20" s="134" t="str">
        <f>IF(G22=1,"製造 "&amp;F19&amp;" "&amp;#REF!&amp;" 　* ","")</f>
        <v/>
      </c>
      <c r="Q20" s="128"/>
      <c r="R20" s="109" t="str">
        <f>+IF(COUNTIF(N24:N26,"○")&gt;0,"　＊製造："&amp;L24,"")</f>
        <v/>
      </c>
      <c r="X20" t="str">
        <f t="shared" ref="X20:X21" si="6">+IF($G20="","",B20)</f>
        <v/>
      </c>
      <c r="Y20" t="str">
        <f t="shared" ref="Y20:Y21" si="7">+IF($G20="","",C20)</f>
        <v/>
      </c>
      <c r="Z20" t="str">
        <f t="shared" ref="Z20:Z21" si="8">+IF($G20="","",D20)</f>
        <v/>
      </c>
      <c r="AB20" s="177" t="str">
        <f t="array" ref="AB20">IFERROR(INDEX($X$1:$X110,SMALL(IF(X$1:$X110&lt;&gt;"",ROW($X$1:$X110)),ROW())),"")</f>
        <v/>
      </c>
      <c r="AC20" s="177" t="str">
        <f t="array" ref="AC20">IFERROR(INDEX($Y$1:$Y110,SMALL(IF($Y$1:Y110&lt;&gt;"",ROW($Y$1:$Y110)),ROW())),"")</f>
        <v/>
      </c>
      <c r="AD20" s="177" t="str">
        <f t="array" ref="AD20">IFERROR(INDEX($Z$1:$Z110,SMALL(IF($Z$1:Z110&lt;&gt;"",ROW($Z$1:$Z110)),ROW())),"")</f>
        <v/>
      </c>
    </row>
    <row r="21" spans="1:30" ht="15" customHeight="1" thickBot="1" x14ac:dyDescent="0.2">
      <c r="A21" s="71"/>
      <c r="B21" s="124">
        <v>1</v>
      </c>
      <c r="C21" s="120">
        <v>2</v>
      </c>
      <c r="D21" s="120">
        <v>6</v>
      </c>
      <c r="E21" s="437"/>
      <c r="F21" s="225" t="s">
        <v>683</v>
      </c>
      <c r="G21" s="75"/>
      <c r="H21" s="109"/>
      <c r="I21" s="140">
        <v>1</v>
      </c>
      <c r="J21" s="141">
        <v>9</v>
      </c>
      <c r="K21" s="142">
        <v>2</v>
      </c>
      <c r="L21" s="439"/>
      <c r="M21" s="142" t="s">
        <v>456</v>
      </c>
      <c r="N21" s="75"/>
      <c r="O21" s="133"/>
      <c r="P21" s="134" t="str">
        <f>IF(G23=1,"製造 "&amp;F22&amp;" "&amp;#REF!&amp;" 　* ","")</f>
        <v/>
      </c>
      <c r="Q21" s="128"/>
      <c r="R21" s="109" t="str">
        <f>+IF(COUNTIF(N27:N31,"○")&gt;0,"　＊製造："&amp;L27,"")</f>
        <v/>
      </c>
      <c r="X21" t="str">
        <f t="shared" si="6"/>
        <v/>
      </c>
      <c r="Y21" t="str">
        <f t="shared" si="7"/>
        <v/>
      </c>
      <c r="Z21" t="str">
        <f t="shared" si="8"/>
        <v/>
      </c>
      <c r="AB21" s="177" t="str">
        <f t="array" ref="AB21">IFERROR(INDEX($X$1:$X111,SMALL(IF(X$1:$X111&lt;&gt;"",ROW($X$1:$X111)),ROW())),"")</f>
        <v/>
      </c>
      <c r="AC21" s="177" t="str">
        <f t="array" ref="AC21">IFERROR(INDEX($Y$1:$Y111,SMALL(IF($Y$1:Y111&lt;&gt;"",ROW($Y$1:$Y111)),ROW())),"")</f>
        <v/>
      </c>
      <c r="AD21" s="177" t="str">
        <f t="array" ref="AD21">IFERROR(INDEX($Z$1:$Z111,SMALL(IF($Z$1:Z111&lt;&gt;"",ROW($Z$1:$Z111)),ROW())),"")</f>
        <v/>
      </c>
    </row>
    <row r="22" spans="1:30" ht="15" customHeight="1" thickBot="1" x14ac:dyDescent="0.2">
      <c r="A22" s="71"/>
      <c r="B22" s="126">
        <v>1</v>
      </c>
      <c r="C22" s="112">
        <v>3</v>
      </c>
      <c r="D22" s="111">
        <v>1</v>
      </c>
      <c r="E22" s="435" t="s">
        <v>417</v>
      </c>
      <c r="F22" s="139" t="s">
        <v>418</v>
      </c>
      <c r="G22" s="75"/>
      <c r="H22" s="109"/>
      <c r="I22" s="140">
        <v>1</v>
      </c>
      <c r="J22" s="141">
        <v>9</v>
      </c>
      <c r="K22" s="142">
        <v>3</v>
      </c>
      <c r="L22" s="439"/>
      <c r="M22" s="142" t="s">
        <v>457</v>
      </c>
      <c r="N22" s="75"/>
      <c r="O22" s="133"/>
      <c r="P22" s="134" t="str">
        <f>IF(G24=1,"製造 "&amp;F23&amp;" "&amp;#REF!&amp;" 　* ","")</f>
        <v/>
      </c>
      <c r="Q22" s="128"/>
      <c r="R22" s="109" t="str">
        <f>+IF(COUNTIF(N32,"○")&gt;0,"　＊製造："&amp;L32,"")</f>
        <v/>
      </c>
      <c r="X22" t="str">
        <f t="shared" ref="X22:X31" si="9">+IF($G24="","",B24)</f>
        <v/>
      </c>
      <c r="Y22" t="str">
        <f t="shared" ref="Y22:Y31" si="10">+IF($G24="","",C24)</f>
        <v/>
      </c>
      <c r="Z22" t="str">
        <f t="shared" ref="Z22:Z31" si="11">+IF($G24="","",D24)</f>
        <v/>
      </c>
      <c r="AB22" s="177" t="str">
        <f t="array" ref="AB22">IFERROR(INDEX($X$1:$X112,SMALL(IF(X$1:$X112&lt;&gt;"",ROW($X$1:$X112)),ROW())),"")</f>
        <v/>
      </c>
      <c r="AC22" s="177" t="str">
        <f t="array" ref="AC22">IFERROR(INDEX($Y$1:$Y112,SMALL(IF($Y$1:Y112&lt;&gt;"",ROW($Y$1:$Y112)),ROW())),"")</f>
        <v/>
      </c>
      <c r="AD22" s="177" t="str">
        <f t="array" ref="AD22">IFERROR(INDEX($Z$1:$Z112,SMALL(IF($Z$1:Z112&lt;&gt;"",ROW($Z$1:$Z112)),ROW())),"")</f>
        <v/>
      </c>
    </row>
    <row r="23" spans="1:30" ht="15" customHeight="1" thickBot="1" x14ac:dyDescent="0.2">
      <c r="A23" s="71"/>
      <c r="B23" s="123">
        <v>1</v>
      </c>
      <c r="C23" s="114">
        <v>3</v>
      </c>
      <c r="D23" s="113">
        <v>2</v>
      </c>
      <c r="E23" s="436"/>
      <c r="F23" s="142" t="s">
        <v>419</v>
      </c>
      <c r="G23" s="75"/>
      <c r="H23" s="109"/>
      <c r="I23" s="143">
        <v>1</v>
      </c>
      <c r="J23" s="144">
        <v>9</v>
      </c>
      <c r="K23" s="145">
        <v>4</v>
      </c>
      <c r="L23" s="440"/>
      <c r="M23" s="145" t="s">
        <v>458</v>
      </c>
      <c r="N23" s="75"/>
      <c r="O23" s="133"/>
      <c r="P23" s="134" t="str">
        <f>IF(G25=1,"製造 "&amp;F24&amp;" "&amp;#REF!&amp;" 　* ","")</f>
        <v/>
      </c>
      <c r="Q23" s="128"/>
      <c r="R23" s="109" t="str">
        <f>+IF(COUNTIF(N33:N35,"○")&gt;0,"　＊製造："&amp;L33,"")</f>
        <v/>
      </c>
      <c r="X23" t="str">
        <f t="shared" si="9"/>
        <v/>
      </c>
      <c r="Y23" t="str">
        <f t="shared" si="10"/>
        <v/>
      </c>
      <c r="Z23" t="str">
        <f t="shared" si="11"/>
        <v/>
      </c>
      <c r="AB23" s="177" t="str">
        <f t="array" ref="AB23">IFERROR(INDEX($X$1:$X113,SMALL(IF(X$1:$X113&lt;&gt;"",ROW($X$1:$X113)),ROW())),"")</f>
        <v/>
      </c>
      <c r="AC23" s="177" t="str">
        <f t="array" ref="AC23">IFERROR(INDEX($Y$1:$Y113,SMALL(IF($Y$1:Y113&lt;&gt;"",ROW($Y$1:$Y113)),ROW())),"")</f>
        <v/>
      </c>
      <c r="AD23" s="177" t="str">
        <f t="array" ref="AD23">IFERROR(INDEX($Z$1:$Z113,SMALL(IF($Z$1:Z113&lt;&gt;"",ROW($Z$1:$Z113)),ROW())),"")</f>
        <v/>
      </c>
    </row>
    <row r="24" spans="1:30" ht="15" customHeight="1" thickBot="1" x14ac:dyDescent="0.2">
      <c r="A24" s="71"/>
      <c r="B24" s="123">
        <v>1</v>
      </c>
      <c r="C24" s="114">
        <v>3</v>
      </c>
      <c r="D24" s="113">
        <v>3</v>
      </c>
      <c r="E24" s="436"/>
      <c r="F24" s="142" t="s">
        <v>420</v>
      </c>
      <c r="G24" s="75"/>
      <c r="H24" s="109"/>
      <c r="I24" s="146">
        <v>1</v>
      </c>
      <c r="J24" s="147">
        <v>10</v>
      </c>
      <c r="K24" s="148">
        <v>1</v>
      </c>
      <c r="L24" s="438" t="s">
        <v>459</v>
      </c>
      <c r="M24" s="148" t="s">
        <v>460</v>
      </c>
      <c r="N24" s="75"/>
      <c r="O24" s="133"/>
      <c r="P24" s="134" t="str">
        <f>IF(G26=1,"製造 "&amp;F25&amp;" "&amp;#REF!&amp;" 　* ","")</f>
        <v/>
      </c>
      <c r="Q24" s="128"/>
      <c r="R24" s="109" t="str">
        <f>+IF(COUNTIF(N36:N43,"○")&gt;0,"　＊製造："&amp;L36,"")</f>
        <v/>
      </c>
      <c r="X24" t="str">
        <f t="shared" si="9"/>
        <v/>
      </c>
      <c r="Y24" t="str">
        <f t="shared" si="10"/>
        <v/>
      </c>
      <c r="Z24" t="str">
        <f t="shared" si="11"/>
        <v/>
      </c>
      <c r="AB24" s="177" t="str">
        <f t="array" ref="AB24">IFERROR(INDEX($X$1:$X114,SMALL(IF(X$1:$X114&lt;&gt;"",ROW($X$1:$X114)),ROW())),"")</f>
        <v/>
      </c>
      <c r="AC24" s="177" t="str">
        <f t="array" ref="AC24">IFERROR(INDEX($Y$1:$Y114,SMALL(IF($Y$1:Y114&lt;&gt;"",ROW($Y$1:$Y114)),ROW())),"")</f>
        <v/>
      </c>
      <c r="AD24" s="177" t="str">
        <f t="array" ref="AD24">IFERROR(INDEX($Z$1:$Z114,SMALL(IF($Z$1:Z114&lt;&gt;"",ROW($Z$1:$Z114)),ROW())),"")</f>
        <v/>
      </c>
    </row>
    <row r="25" spans="1:30" ht="15" customHeight="1" thickBot="1" x14ac:dyDescent="0.2">
      <c r="A25" s="71"/>
      <c r="B25" s="123">
        <v>1</v>
      </c>
      <c r="C25" s="114">
        <v>3</v>
      </c>
      <c r="D25" s="113">
        <v>4</v>
      </c>
      <c r="E25" s="437"/>
      <c r="F25" s="142" t="s">
        <v>421</v>
      </c>
      <c r="G25" s="75"/>
      <c r="H25" s="109"/>
      <c r="I25" s="140">
        <v>1</v>
      </c>
      <c r="J25" s="141">
        <v>10</v>
      </c>
      <c r="K25" s="142">
        <v>2</v>
      </c>
      <c r="L25" s="439"/>
      <c r="M25" s="142" t="s">
        <v>461</v>
      </c>
      <c r="N25" s="75"/>
      <c r="O25" s="133"/>
      <c r="P25" s="134" t="str">
        <f>IF(G27=1,"製造 "&amp;F26&amp;" "&amp;#REF!&amp;" 　* ","")</f>
        <v/>
      </c>
      <c r="Q25" s="128"/>
      <c r="R25" s="109" t="str">
        <f>+IF(COUNTIF(N44:N47,"○")&gt;0,"　＊製造："&amp;L44,"")</f>
        <v/>
      </c>
      <c r="X25" t="str">
        <f t="shared" si="9"/>
        <v/>
      </c>
      <c r="Y25" t="str">
        <f t="shared" si="10"/>
        <v/>
      </c>
      <c r="Z25" t="str">
        <f t="shared" si="11"/>
        <v/>
      </c>
      <c r="AB25" s="177" t="str">
        <f t="array" ref="AB25">IFERROR(INDEX($X$1:$X115,SMALL(IF(X$1:$X115&lt;&gt;"",ROW($X$1:$X115)),ROW())),"")</f>
        <v/>
      </c>
      <c r="AC25" s="177" t="str">
        <f t="array" ref="AC25">IFERROR(INDEX($Y$1:$Y115,SMALL(IF($Y$1:Y115&lt;&gt;"",ROW($Y$1:$Y115)),ROW())),"")</f>
        <v/>
      </c>
      <c r="AD25" s="177" t="str">
        <f t="array" ref="AD25">IFERROR(INDEX($Z$1:$Z115,SMALL(IF($Z$1:Z115&lt;&gt;"",ROW($Z$1:$Z115)),ROW())),"")</f>
        <v/>
      </c>
    </row>
    <row r="26" spans="1:30" ht="15" customHeight="1" thickBot="1" x14ac:dyDescent="0.2">
      <c r="A26" s="71"/>
      <c r="B26" s="122">
        <v>1</v>
      </c>
      <c r="C26" s="118">
        <v>4</v>
      </c>
      <c r="D26" s="117">
        <v>1</v>
      </c>
      <c r="E26" s="435" t="s">
        <v>422</v>
      </c>
      <c r="F26" s="148" t="s">
        <v>423</v>
      </c>
      <c r="G26" s="75"/>
      <c r="H26" s="109"/>
      <c r="I26" s="149">
        <v>1</v>
      </c>
      <c r="J26" s="150">
        <v>10</v>
      </c>
      <c r="K26" s="151">
        <v>3</v>
      </c>
      <c r="L26" s="440"/>
      <c r="M26" s="151" t="s">
        <v>485</v>
      </c>
      <c r="N26" s="75"/>
      <c r="O26" s="133"/>
      <c r="P26" s="134" t="str">
        <f>IF(G28=1,"製造 "&amp;F27&amp;" "&amp;#REF!&amp;" 　* ","")</f>
        <v/>
      </c>
      <c r="Q26" s="128"/>
      <c r="R26" s="109" t="str">
        <f>+IF(COUNTIF(N48,"○")&gt;0,"　＊製造："&amp;L48,"")</f>
        <v/>
      </c>
      <c r="X26" t="str">
        <f t="shared" si="9"/>
        <v/>
      </c>
      <c r="Y26" t="str">
        <f t="shared" si="10"/>
        <v/>
      </c>
      <c r="Z26" t="str">
        <f t="shared" si="11"/>
        <v/>
      </c>
      <c r="AB26" s="177" t="str">
        <f t="array" ref="AB26">IFERROR(INDEX($X$1:$X116,SMALL(IF(X$1:$X116&lt;&gt;"",ROW($X$1:$X116)),ROW())),"")</f>
        <v/>
      </c>
      <c r="AC26" s="177" t="str">
        <f t="array" ref="AC26">IFERROR(INDEX($Y$1:$Y116,SMALL(IF($Y$1:Y116&lt;&gt;"",ROW($Y$1:$Y116)),ROW())),"")</f>
        <v/>
      </c>
      <c r="AD26" s="177" t="str">
        <f t="array" ref="AD26">IFERROR(INDEX($Z$1:$Z116,SMALL(IF($Z$1:Z116&lt;&gt;"",ROW($Z$1:$Z116)),ROW())),"")</f>
        <v/>
      </c>
    </row>
    <row r="27" spans="1:30" ht="15" customHeight="1" thickBot="1" x14ac:dyDescent="0.2">
      <c r="A27" s="71"/>
      <c r="B27" s="123">
        <v>1</v>
      </c>
      <c r="C27" s="114">
        <v>4</v>
      </c>
      <c r="D27" s="113">
        <v>2</v>
      </c>
      <c r="E27" s="436"/>
      <c r="F27" s="142" t="s">
        <v>424</v>
      </c>
      <c r="G27" s="75"/>
      <c r="H27" s="109"/>
      <c r="I27" s="137">
        <v>1</v>
      </c>
      <c r="J27" s="138">
        <v>11</v>
      </c>
      <c r="K27" s="139">
        <v>1</v>
      </c>
      <c r="L27" s="438" t="s">
        <v>580</v>
      </c>
      <c r="M27" s="139" t="s">
        <v>462</v>
      </c>
      <c r="N27" s="75"/>
      <c r="O27" s="133"/>
      <c r="P27" s="134" t="str">
        <f>IF(G29=1,"製造 "&amp;F28&amp;" "&amp;#REF!&amp;" 　* ","")</f>
        <v/>
      </c>
      <c r="Q27" s="128"/>
      <c r="R27" s="109" t="str">
        <f>+IF(COUNTIF(N49,"○")&gt;0,"　＊製造："&amp;L49,"")</f>
        <v/>
      </c>
      <c r="X27" t="str">
        <f t="shared" si="9"/>
        <v/>
      </c>
      <c r="Y27" t="str">
        <f t="shared" si="10"/>
        <v/>
      </c>
      <c r="Z27" t="str">
        <f t="shared" si="11"/>
        <v/>
      </c>
      <c r="AB27" s="177" t="str">
        <f t="array" ref="AB27">IFERROR(INDEX($X$1:$X117,SMALL(IF(X$1:$X117&lt;&gt;"",ROW($X$1:$X117)),ROW())),"")</f>
        <v/>
      </c>
      <c r="AC27" s="177" t="str">
        <f t="array" ref="AC27">IFERROR(INDEX($Y$1:$Y117,SMALL(IF($Y$1:Y117&lt;&gt;"",ROW($Y$1:$Y117)),ROW())),"")</f>
        <v/>
      </c>
      <c r="AD27" s="177" t="str">
        <f t="array" ref="AD27">IFERROR(INDEX($Z$1:$Z117,SMALL(IF($Z$1:Z117&lt;&gt;"",ROW($Z$1:$Z117)),ROW())),"")</f>
        <v/>
      </c>
    </row>
    <row r="28" spans="1:30" ht="15" customHeight="1" thickBot="1" x14ac:dyDescent="0.2">
      <c r="A28" s="71"/>
      <c r="B28" s="123">
        <v>1</v>
      </c>
      <c r="C28" s="114">
        <v>4</v>
      </c>
      <c r="D28" s="113">
        <v>3</v>
      </c>
      <c r="E28" s="436"/>
      <c r="F28" s="142" t="s">
        <v>425</v>
      </c>
      <c r="G28" s="75"/>
      <c r="H28" s="109"/>
      <c r="I28" s="140">
        <v>1</v>
      </c>
      <c r="J28" s="141">
        <v>11</v>
      </c>
      <c r="K28" s="142">
        <v>2</v>
      </c>
      <c r="L28" s="439"/>
      <c r="M28" s="142" t="s">
        <v>463</v>
      </c>
      <c r="N28" s="75"/>
      <c r="O28" s="133"/>
      <c r="P28" s="134" t="str">
        <f>IF(G30=1,"製造 "&amp;F29&amp;" "&amp;#REF!&amp;" 　* ","")</f>
        <v/>
      </c>
      <c r="Q28" s="128"/>
      <c r="R28" s="109"/>
      <c r="X28" t="str">
        <f t="shared" si="9"/>
        <v/>
      </c>
      <c r="Y28" t="str">
        <f t="shared" si="10"/>
        <v/>
      </c>
      <c r="Z28" t="str">
        <f t="shared" si="11"/>
        <v/>
      </c>
      <c r="AB28" s="177" t="str">
        <f t="array" ref="AB28">IFERROR(INDEX($X$1:$X118,SMALL(IF(X$1:$X118&lt;&gt;"",ROW($X$1:$X118)),ROW())),"")</f>
        <v/>
      </c>
      <c r="AC28" s="177" t="str">
        <f t="array" ref="AC28">IFERROR(INDEX($Y$1:$Y118,SMALL(IF($Y$1:Y118&lt;&gt;"",ROW($Y$1:$Y118)),ROW())),"")</f>
        <v/>
      </c>
      <c r="AD28" s="177" t="str">
        <f t="array" ref="AD28">IFERROR(INDEX($Z$1:$Z118,SMALL(IF($Z$1:Z118&lt;&gt;"",ROW($Z$1:$Z118)),ROW())),"")</f>
        <v/>
      </c>
    </row>
    <row r="29" spans="1:30" ht="15" customHeight="1" thickBot="1" x14ac:dyDescent="0.2">
      <c r="A29" s="71"/>
      <c r="B29" s="123">
        <v>1</v>
      </c>
      <c r="C29" s="114">
        <v>4</v>
      </c>
      <c r="D29" s="113">
        <v>4</v>
      </c>
      <c r="E29" s="436"/>
      <c r="F29" s="142" t="s">
        <v>426</v>
      </c>
      <c r="G29" s="75"/>
      <c r="H29" s="109"/>
      <c r="I29" s="140">
        <v>1</v>
      </c>
      <c r="J29" s="141">
        <v>11</v>
      </c>
      <c r="K29" s="142">
        <v>3</v>
      </c>
      <c r="L29" s="439"/>
      <c r="M29" s="142" t="s">
        <v>464</v>
      </c>
      <c r="N29" s="75"/>
      <c r="O29" s="133"/>
      <c r="P29" s="134" t="str">
        <f>IF(G31=1,"製造 "&amp;F30&amp;" "&amp;#REF!&amp;" 　* ","")</f>
        <v/>
      </c>
      <c r="Q29" s="128"/>
      <c r="R29" s="109"/>
      <c r="X29" t="str">
        <f t="shared" si="9"/>
        <v/>
      </c>
      <c r="Y29" t="str">
        <f t="shared" si="10"/>
        <v/>
      </c>
      <c r="Z29" t="str">
        <f t="shared" si="11"/>
        <v/>
      </c>
      <c r="AB29" s="177" t="str">
        <f t="array" ref="AB29">IFERROR(INDEX($X$1:$X119,SMALL(IF(X$1:$X119&lt;&gt;"",ROW($X$1:$X119)),ROW())),"")</f>
        <v/>
      </c>
      <c r="AC29" s="177" t="str">
        <f t="array" ref="AC29">IFERROR(INDEX($Y$1:$Y119,SMALL(IF($Y$1:Y119&lt;&gt;"",ROW($Y$1:$Y119)),ROW())),"")</f>
        <v/>
      </c>
      <c r="AD29" s="177" t="str">
        <f t="array" ref="AD29">IFERROR(INDEX($Z$1:$Z119,SMALL(IF($Z$1:Z119&lt;&gt;"",ROW($Z$1:$Z119)),ROW())),"")</f>
        <v/>
      </c>
    </row>
    <row r="30" spans="1:30" ht="15" customHeight="1" thickBot="1" x14ac:dyDescent="0.2">
      <c r="A30" s="71"/>
      <c r="B30" s="123">
        <v>1</v>
      </c>
      <c r="C30" s="114">
        <v>4</v>
      </c>
      <c r="D30" s="113">
        <v>5</v>
      </c>
      <c r="E30" s="436"/>
      <c r="F30" s="142" t="s">
        <v>427</v>
      </c>
      <c r="G30" s="75"/>
      <c r="H30" s="109"/>
      <c r="I30" s="143">
        <v>1</v>
      </c>
      <c r="J30" s="144">
        <v>11</v>
      </c>
      <c r="K30" s="145">
        <v>4</v>
      </c>
      <c r="L30" s="439"/>
      <c r="M30" s="145" t="s">
        <v>465</v>
      </c>
      <c r="N30" s="75"/>
      <c r="O30" s="133"/>
      <c r="P30" s="134" t="str">
        <f>IF(G32=1,"製造 "&amp;F31&amp;" "&amp;#REF!&amp;" 　* ","")</f>
        <v/>
      </c>
      <c r="Q30" s="128"/>
      <c r="R30" s="109"/>
      <c r="X30" t="str">
        <f t="shared" si="9"/>
        <v/>
      </c>
      <c r="Y30" t="str">
        <f t="shared" si="10"/>
        <v/>
      </c>
      <c r="Z30" t="str">
        <f t="shared" si="11"/>
        <v/>
      </c>
      <c r="AB30" s="177" t="str">
        <f t="array" ref="AB30">IFERROR(INDEX($X$1:$X120,SMALL(IF(X$1:$X120&lt;&gt;"",ROW($X$1:$X120)),ROW())),"")</f>
        <v/>
      </c>
      <c r="AC30" s="177" t="str">
        <f t="array" ref="AC30">IFERROR(INDEX($Y$1:$Y120,SMALL(IF($Y$1:Y120&lt;&gt;"",ROW($Y$1:$Y120)),ROW())),"")</f>
        <v/>
      </c>
      <c r="AD30" s="177" t="str">
        <f t="array" ref="AD30">IFERROR(INDEX($Z$1:$Z120,SMALL(IF($Z$1:Z120&lt;&gt;"",ROW($Z$1:$Z120)),ROW())),"")</f>
        <v/>
      </c>
    </row>
    <row r="31" spans="1:30" ht="15" customHeight="1" thickBot="1" x14ac:dyDescent="0.2">
      <c r="A31" s="71"/>
      <c r="B31" s="123">
        <v>1</v>
      </c>
      <c r="C31" s="114">
        <v>4</v>
      </c>
      <c r="D31" s="113">
        <v>6</v>
      </c>
      <c r="E31" s="436"/>
      <c r="F31" s="142" t="s">
        <v>428</v>
      </c>
      <c r="G31" s="75"/>
      <c r="H31" s="109"/>
      <c r="I31" s="149">
        <v>1</v>
      </c>
      <c r="J31" s="150">
        <v>11</v>
      </c>
      <c r="K31" s="151">
        <v>5</v>
      </c>
      <c r="L31" s="440"/>
      <c r="M31" s="224" t="s">
        <v>687</v>
      </c>
      <c r="N31" s="75"/>
      <c r="O31" s="133"/>
      <c r="P31" s="134" t="str">
        <f>IF(G34=1,"製造 "&amp;F32&amp;" "&amp;#REF!&amp;" 　* ","")</f>
        <v/>
      </c>
      <c r="Q31" s="128"/>
      <c r="R31" s="109"/>
      <c r="X31" t="str">
        <f t="shared" si="9"/>
        <v/>
      </c>
      <c r="Y31" t="str">
        <f t="shared" si="10"/>
        <v/>
      </c>
      <c r="Z31" t="str">
        <f t="shared" si="11"/>
        <v/>
      </c>
      <c r="AB31" s="177" t="str">
        <f t="array" ref="AB31">IFERROR(INDEX($X$1:$X121,SMALL(IF(X$1:$X121&lt;&gt;"",ROW($X$1:$X121)),ROW())),"")</f>
        <v/>
      </c>
      <c r="AC31" s="177" t="str">
        <f t="array" ref="AC31">IFERROR(INDEX($Y$1:$Y121,SMALL(IF($Y$1:Y121&lt;&gt;"",ROW($Y$1:$Y121)),ROW())),"")</f>
        <v/>
      </c>
      <c r="AD31" s="177" t="str">
        <f t="array" ref="AD31">IFERROR(INDEX($Z$1:$Z121,SMALL(IF($Z$1:Z121&lt;&gt;"",ROW($Z$1:$Z121)),ROW())),"")</f>
        <v/>
      </c>
    </row>
    <row r="32" spans="1:30" ht="15" customHeight="1" thickBot="1" x14ac:dyDescent="0.2">
      <c r="A32" s="71"/>
      <c r="B32" s="127">
        <v>1</v>
      </c>
      <c r="C32" s="116">
        <v>4</v>
      </c>
      <c r="D32" s="115">
        <v>7</v>
      </c>
      <c r="E32" s="436"/>
      <c r="F32" s="145" t="s">
        <v>429</v>
      </c>
      <c r="G32" s="75"/>
      <c r="H32" s="109"/>
      <c r="I32" s="152">
        <v>1</v>
      </c>
      <c r="J32" s="153">
        <v>12</v>
      </c>
      <c r="K32" s="154">
        <v>1</v>
      </c>
      <c r="L32" s="155" t="s">
        <v>466</v>
      </c>
      <c r="M32" s="154" t="s">
        <v>466</v>
      </c>
      <c r="N32" s="75"/>
      <c r="O32" s="133"/>
      <c r="P32" s="134" t="str">
        <f>IF(G35=1,"製造 "&amp;F34&amp;" "&amp;#REF!&amp;" 　* ","")</f>
        <v/>
      </c>
      <c r="Q32" s="128"/>
      <c r="R32" s="109"/>
      <c r="X32" t="str">
        <f t="shared" ref="X32:X44" si="12">+IF($G35="","",B35)</f>
        <v/>
      </c>
      <c r="Y32" t="str">
        <f t="shared" ref="Y32:Y44" si="13">+IF($G35="","",C35)</f>
        <v/>
      </c>
      <c r="Z32" t="str">
        <f t="shared" ref="Z32:Z44" si="14">+IF($G35="","",D35)</f>
        <v/>
      </c>
      <c r="AB32" s="177" t="str">
        <f t="array" ref="AB32">IFERROR(INDEX($X$1:$X122,SMALL(IF(X$1:$X122&lt;&gt;"",ROW($X$1:$X122)),ROW())),"")</f>
        <v/>
      </c>
      <c r="AC32" s="177" t="str">
        <f t="array" ref="AC32">IFERROR(INDEX($Y$1:$Y122,SMALL(IF($Y$1:Y122&lt;&gt;"",ROW($Y$1:$Y122)),ROW())),"")</f>
        <v/>
      </c>
      <c r="AD32" s="177" t="str">
        <f t="array" ref="AD32">IFERROR(INDEX($Z$1:$Z122,SMALL(IF($Z$1:Z122&lt;&gt;"",ROW($Z$1:$Z122)),ROW())),"")</f>
        <v/>
      </c>
    </row>
    <row r="33" spans="1:30" ht="15" customHeight="1" thickBot="1" x14ac:dyDescent="0.2">
      <c r="A33" s="71"/>
      <c r="B33" s="124">
        <v>1</v>
      </c>
      <c r="C33" s="120">
        <v>4</v>
      </c>
      <c r="D33" s="120">
        <v>8</v>
      </c>
      <c r="E33" s="437"/>
      <c r="F33" s="225" t="s">
        <v>684</v>
      </c>
      <c r="G33" s="75"/>
      <c r="H33" s="109"/>
      <c r="I33" s="137">
        <v>1</v>
      </c>
      <c r="J33" s="138">
        <v>13</v>
      </c>
      <c r="K33" s="139">
        <v>1</v>
      </c>
      <c r="L33" s="438" t="s">
        <v>467</v>
      </c>
      <c r="M33" s="139" t="s">
        <v>468</v>
      </c>
      <c r="N33" s="75"/>
      <c r="O33" s="133"/>
      <c r="P33" s="134" t="str">
        <f>IF(G36=1,"製造 "&amp;F35&amp;" "&amp;#REF!&amp;" 　* ","")</f>
        <v/>
      </c>
      <c r="Q33" s="128"/>
      <c r="R33" s="109"/>
      <c r="X33" t="str">
        <f t="shared" si="12"/>
        <v/>
      </c>
      <c r="Y33" t="str">
        <f t="shared" si="13"/>
        <v/>
      </c>
      <c r="Z33" t="str">
        <f t="shared" si="14"/>
        <v/>
      </c>
      <c r="AB33" s="177" t="str">
        <f t="array" ref="AB33">IFERROR(INDEX($X$1:$X123,SMALL(IF(X$1:$X123&lt;&gt;"",ROW($X$1:$X123)),ROW())),"")</f>
        <v/>
      </c>
      <c r="AC33" s="177" t="str">
        <f t="array" ref="AC33">IFERROR(INDEX($Y$1:$Y123,SMALL(IF($Y$1:Y123&lt;&gt;"",ROW($Y$1:$Y123)),ROW())),"")</f>
        <v/>
      </c>
      <c r="AD33" s="177" t="str">
        <f t="array" ref="AD33">IFERROR(INDEX($Z$1:$Z123,SMALL(IF($Z$1:Z123&lt;&gt;"",ROW($Z$1:$Z123)),ROW())),"")</f>
        <v/>
      </c>
    </row>
    <row r="34" spans="1:30" ht="15" customHeight="1" thickBot="1" x14ac:dyDescent="0.2">
      <c r="A34" s="71"/>
      <c r="B34" s="126">
        <v>1</v>
      </c>
      <c r="C34" s="112">
        <v>5</v>
      </c>
      <c r="D34" s="111">
        <v>1</v>
      </c>
      <c r="E34" s="435" t="s">
        <v>430</v>
      </c>
      <c r="F34" s="139" t="s">
        <v>431</v>
      </c>
      <c r="G34" s="75"/>
      <c r="H34" s="109"/>
      <c r="I34" s="140">
        <v>1</v>
      </c>
      <c r="J34" s="141">
        <v>13</v>
      </c>
      <c r="K34" s="142">
        <v>2</v>
      </c>
      <c r="L34" s="439"/>
      <c r="M34" s="142" t="s">
        <v>469</v>
      </c>
      <c r="N34" s="75"/>
      <c r="O34" s="133"/>
      <c r="P34" s="134" t="str">
        <f>IF(G37=1,"製造 "&amp;F36&amp;" "&amp;#REF!&amp;" 　* ","")</f>
        <v/>
      </c>
      <c r="Q34" s="128"/>
      <c r="R34" s="109"/>
      <c r="X34" t="str">
        <f t="shared" si="12"/>
        <v/>
      </c>
      <c r="Y34" t="str">
        <f t="shared" si="13"/>
        <v/>
      </c>
      <c r="Z34" t="str">
        <f t="shared" si="14"/>
        <v/>
      </c>
      <c r="AB34" s="177" t="str">
        <f t="array" ref="AB34">IFERROR(INDEX($X$1:$X124,SMALL(IF(X$1:$X124&lt;&gt;"",ROW($X$1:$X124)),ROW())),"")</f>
        <v/>
      </c>
      <c r="AC34" s="177" t="str">
        <f t="array" ref="AC34">IFERROR(INDEX($Y$1:$Y124,SMALL(IF($Y$1:Y124&lt;&gt;"",ROW($Y$1:$Y124)),ROW())),"")</f>
        <v/>
      </c>
      <c r="AD34" s="177" t="str">
        <f t="array" ref="AD34">IFERROR(INDEX($Z$1:$Z124,SMALL(IF($Z$1:Z124&lt;&gt;"",ROW($Z$1:$Z124)),ROW())),"")</f>
        <v/>
      </c>
    </row>
    <row r="35" spans="1:30" ht="15" customHeight="1" thickBot="1" x14ac:dyDescent="0.2">
      <c r="A35" s="71"/>
      <c r="B35" s="123">
        <v>1</v>
      </c>
      <c r="C35" s="114">
        <v>5</v>
      </c>
      <c r="D35" s="113">
        <v>2</v>
      </c>
      <c r="E35" s="436"/>
      <c r="F35" s="142" t="s">
        <v>432</v>
      </c>
      <c r="G35" s="75"/>
      <c r="H35" s="109"/>
      <c r="I35" s="143">
        <v>1</v>
      </c>
      <c r="J35" s="144">
        <v>13</v>
      </c>
      <c r="K35" s="145">
        <v>3</v>
      </c>
      <c r="L35" s="440"/>
      <c r="M35" s="145" t="s">
        <v>470</v>
      </c>
      <c r="N35" s="75"/>
      <c r="O35" s="133"/>
      <c r="P35" s="134" t="str">
        <f>IF(G38=1,"製造 "&amp;F37&amp;" "&amp;#REF!&amp;" 　* ","")</f>
        <v/>
      </c>
      <c r="Q35" s="128"/>
      <c r="R35" s="109"/>
      <c r="X35" t="str">
        <f t="shared" si="12"/>
        <v/>
      </c>
      <c r="Y35" t="str">
        <f t="shared" si="13"/>
        <v/>
      </c>
      <c r="Z35" t="str">
        <f t="shared" si="14"/>
        <v/>
      </c>
      <c r="AB35" s="177" t="str">
        <f t="array" ref="AB35">IFERROR(INDEX($X$1:$X125,SMALL(IF(X$1:$X125&lt;&gt;"",ROW($X$1:$X125)),ROW())),"")</f>
        <v/>
      </c>
      <c r="AC35" s="177" t="str">
        <f t="array" ref="AC35">IFERROR(INDEX($Y$1:$Y125,SMALL(IF($Y$1:Y125&lt;&gt;"",ROW($Y$1:$Y125)),ROW())),"")</f>
        <v/>
      </c>
      <c r="AD35" s="177" t="str">
        <f t="array" ref="AD35">IFERROR(INDEX($Z$1:$Z125,SMALL(IF($Z$1:Z125&lt;&gt;"",ROW($Z$1:$Z125)),ROW())),"")</f>
        <v/>
      </c>
    </row>
    <row r="36" spans="1:30" ht="15" customHeight="1" thickBot="1" x14ac:dyDescent="0.2">
      <c r="A36" s="71"/>
      <c r="B36" s="123">
        <v>1</v>
      </c>
      <c r="C36" s="114">
        <v>5</v>
      </c>
      <c r="D36" s="113">
        <v>3</v>
      </c>
      <c r="E36" s="436"/>
      <c r="F36" s="142" t="s">
        <v>433</v>
      </c>
      <c r="G36" s="75"/>
      <c r="H36" s="109"/>
      <c r="I36" s="146">
        <v>1</v>
      </c>
      <c r="J36" s="147">
        <v>14</v>
      </c>
      <c r="K36" s="148">
        <v>1</v>
      </c>
      <c r="L36" s="438" t="s">
        <v>471</v>
      </c>
      <c r="M36" s="148" t="s">
        <v>472</v>
      </c>
      <c r="N36" s="75"/>
      <c r="O36" s="133"/>
      <c r="P36" s="134" t="str">
        <f>IF(G39=1,"製造 "&amp;F38&amp;" "&amp;#REF!&amp;" 　* ","")</f>
        <v/>
      </c>
      <c r="Q36" s="128"/>
      <c r="R36" s="109"/>
      <c r="X36" t="str">
        <f t="shared" si="12"/>
        <v/>
      </c>
      <c r="Y36" t="str">
        <f t="shared" si="13"/>
        <v/>
      </c>
      <c r="Z36" t="str">
        <f t="shared" si="14"/>
        <v/>
      </c>
      <c r="AB36" s="177" t="str">
        <f t="array" ref="AB36">IFERROR(INDEX($X$1:$X126,SMALL(IF(X$1:$X126&lt;&gt;"",ROW($X$1:$X126)),ROW())),"")</f>
        <v/>
      </c>
      <c r="AC36" s="177" t="str">
        <f t="array" ref="AC36">IFERROR(INDEX($Y$1:$Y126,SMALL(IF($Y$1:Y126&lt;&gt;"",ROW($Y$1:$Y126)),ROW())),"")</f>
        <v/>
      </c>
      <c r="AD36" s="177" t="str">
        <f t="array" ref="AD36">IFERROR(INDEX($Z$1:$Z126,SMALL(IF($Z$1:Z126&lt;&gt;"",ROW($Z$1:$Z126)),ROW())),"")</f>
        <v/>
      </c>
    </row>
    <row r="37" spans="1:30" ht="15" customHeight="1" thickBot="1" x14ac:dyDescent="0.2">
      <c r="A37" s="71"/>
      <c r="B37" s="123">
        <v>1</v>
      </c>
      <c r="C37" s="114">
        <v>5</v>
      </c>
      <c r="D37" s="113">
        <v>4</v>
      </c>
      <c r="E37" s="436"/>
      <c r="F37" s="142" t="s">
        <v>434</v>
      </c>
      <c r="G37" s="75"/>
      <c r="H37" s="109"/>
      <c r="I37" s="140">
        <v>1</v>
      </c>
      <c r="J37" s="141">
        <v>14</v>
      </c>
      <c r="K37" s="142">
        <v>2</v>
      </c>
      <c r="L37" s="439"/>
      <c r="M37" s="142" t="s">
        <v>473</v>
      </c>
      <c r="N37" s="75"/>
      <c r="O37" s="133"/>
      <c r="P37" s="134" t="str">
        <f>IF(G40=1,"製造 "&amp;F39&amp;" "&amp;#REF!&amp;" 　* ","")</f>
        <v/>
      </c>
      <c r="Q37" s="128"/>
      <c r="R37" s="109"/>
      <c r="X37" t="str">
        <f t="shared" si="12"/>
        <v/>
      </c>
      <c r="Y37" t="str">
        <f t="shared" si="13"/>
        <v/>
      </c>
      <c r="Z37" t="str">
        <f t="shared" si="14"/>
        <v/>
      </c>
      <c r="AB37" s="177" t="str">
        <f t="array" ref="AB37">IFERROR(INDEX($X$1:$X127,SMALL(IF(X$1:$X127&lt;&gt;"",ROW($X$1:$X127)),ROW())),"")</f>
        <v/>
      </c>
      <c r="AC37" s="177" t="str">
        <f t="array" ref="AC37">IFERROR(INDEX($Y$1:$Y127,SMALL(IF($Y$1:Y127&lt;&gt;"",ROW($Y$1:$Y127)),ROW())),"")</f>
        <v/>
      </c>
      <c r="AD37" s="177" t="str">
        <f t="array" ref="AD37">IFERROR(INDEX($Z$1:$Z127,SMALL(IF($Z$1:Z127&lt;&gt;"",ROW($Z$1:$Z127)),ROW())),"")</f>
        <v/>
      </c>
    </row>
    <row r="38" spans="1:30" ht="15" customHeight="1" thickBot="1" x14ac:dyDescent="0.2">
      <c r="A38" s="71"/>
      <c r="B38" s="123">
        <v>1</v>
      </c>
      <c r="C38" s="114">
        <v>5</v>
      </c>
      <c r="D38" s="113">
        <v>5</v>
      </c>
      <c r="E38" s="436"/>
      <c r="F38" s="142" t="s">
        <v>435</v>
      </c>
      <c r="G38" s="75"/>
      <c r="H38" s="109"/>
      <c r="I38" s="140">
        <v>1</v>
      </c>
      <c r="J38" s="141">
        <v>14</v>
      </c>
      <c r="K38" s="142">
        <v>3</v>
      </c>
      <c r="L38" s="439"/>
      <c r="M38" s="142" t="s">
        <v>474</v>
      </c>
      <c r="N38" s="75"/>
      <c r="O38" s="133"/>
      <c r="P38" s="134" t="str">
        <f>IF(G41=1,"製造 "&amp;F40&amp;" "&amp;#REF!&amp;" 　* ","")</f>
        <v/>
      </c>
      <c r="Q38" s="128"/>
      <c r="R38" s="109"/>
      <c r="X38" t="str">
        <f t="shared" si="12"/>
        <v/>
      </c>
      <c r="Y38" t="str">
        <f t="shared" si="13"/>
        <v/>
      </c>
      <c r="Z38" t="str">
        <f t="shared" si="14"/>
        <v/>
      </c>
      <c r="AB38" s="177" t="str">
        <f t="array" ref="AB38">IFERROR(INDEX($X$1:$X128,SMALL(IF(X$1:$X128&lt;&gt;"",ROW($X$1:$X128)),ROW())),"")</f>
        <v/>
      </c>
      <c r="AC38" s="177" t="str">
        <f t="array" ref="AC38">IFERROR(INDEX($Y$1:$Y128,SMALL(IF($Y$1:Y128&lt;&gt;"",ROW($Y$1:$Y128)),ROW())),"")</f>
        <v/>
      </c>
      <c r="AD38" s="177" t="str">
        <f t="array" ref="AD38">IFERROR(INDEX($Z$1:$Z128,SMALL(IF($Z$1:Z128&lt;&gt;"",ROW($Z$1:$Z128)),ROW())),"")</f>
        <v/>
      </c>
    </row>
    <row r="39" spans="1:30" ht="15" customHeight="1" thickBot="1" x14ac:dyDescent="0.2">
      <c r="A39" s="71"/>
      <c r="B39" s="127">
        <v>1</v>
      </c>
      <c r="C39" s="116">
        <v>5</v>
      </c>
      <c r="D39" s="115">
        <v>6</v>
      </c>
      <c r="E39" s="437"/>
      <c r="F39" s="145" t="s">
        <v>436</v>
      </c>
      <c r="G39" s="75"/>
      <c r="H39" s="109"/>
      <c r="I39" s="140">
        <v>1</v>
      </c>
      <c r="J39" s="141">
        <v>14</v>
      </c>
      <c r="K39" s="142">
        <v>4</v>
      </c>
      <c r="L39" s="439"/>
      <c r="M39" s="142" t="s">
        <v>475</v>
      </c>
      <c r="N39" s="75"/>
      <c r="O39" s="133"/>
      <c r="P39" s="134" t="str">
        <f>IF(G42=1,"製造 "&amp;F41&amp;" "&amp;#REF!&amp;" 　* ","")</f>
        <v/>
      </c>
      <c r="Q39" s="128"/>
      <c r="R39" s="109"/>
      <c r="X39" t="str">
        <f t="shared" si="12"/>
        <v/>
      </c>
      <c r="Y39" t="str">
        <f t="shared" si="13"/>
        <v/>
      </c>
      <c r="Z39" t="str">
        <f t="shared" si="14"/>
        <v/>
      </c>
      <c r="AB39" s="177" t="str">
        <f t="array" ref="AB39">IFERROR(INDEX($X$1:$X129,SMALL(IF(X$1:$X129&lt;&gt;"",ROW($X$1:$X129)),ROW())),"")</f>
        <v/>
      </c>
      <c r="AC39" s="177" t="str">
        <f t="array" ref="AC39">IFERROR(INDEX($Y$1:$Y129,SMALL(IF($Y$1:Y129&lt;&gt;"",ROW($Y$1:$Y129)),ROW())),"")</f>
        <v/>
      </c>
      <c r="AD39" s="177" t="str">
        <f t="array" ref="AD39">IFERROR(INDEX($Z$1:$Z129,SMALL(IF($Z$1:Z129&lt;&gt;"",ROW($Z$1:$Z129)),ROW())),"")</f>
        <v/>
      </c>
    </row>
    <row r="40" spans="1:30" ht="15" customHeight="1" thickBot="1" x14ac:dyDescent="0.2">
      <c r="A40" s="71"/>
      <c r="B40" s="122">
        <v>1</v>
      </c>
      <c r="C40" s="118">
        <v>6</v>
      </c>
      <c r="D40" s="117">
        <v>1</v>
      </c>
      <c r="E40" s="435" t="s">
        <v>437</v>
      </c>
      <c r="F40" s="148" t="s">
        <v>438</v>
      </c>
      <c r="G40" s="75"/>
      <c r="H40" s="109"/>
      <c r="I40" s="140">
        <v>1</v>
      </c>
      <c r="J40" s="141">
        <v>14</v>
      </c>
      <c r="K40" s="142">
        <v>5</v>
      </c>
      <c r="L40" s="439"/>
      <c r="M40" s="142" t="s">
        <v>476</v>
      </c>
      <c r="N40" s="75"/>
      <c r="O40" s="135"/>
      <c r="P40" s="134" t="str">
        <f>IF(G43=1,"製造 "&amp;F42&amp;" "&amp;#REF!&amp;" 　* ","")</f>
        <v/>
      </c>
      <c r="Q40" s="128"/>
      <c r="R40" s="109"/>
      <c r="X40" t="str">
        <f t="shared" si="12"/>
        <v/>
      </c>
      <c r="Y40" t="str">
        <f t="shared" si="13"/>
        <v/>
      </c>
      <c r="Z40" t="str">
        <f t="shared" si="14"/>
        <v/>
      </c>
      <c r="AB40" s="177" t="str">
        <f t="array" ref="AB40">IFERROR(INDEX($X$1:$X130,SMALL(IF(X$1:$X130&lt;&gt;"",ROW($X$1:$X130)),ROW())),"")</f>
        <v/>
      </c>
      <c r="AC40" s="177" t="str">
        <f t="array" ref="AC40">IFERROR(INDEX($Y$1:$Y130,SMALL(IF($Y$1:Y130&lt;&gt;"",ROW($Y$1:$Y130)),ROW())),"")</f>
        <v/>
      </c>
      <c r="AD40" s="177" t="str">
        <f t="array" ref="AD40">IFERROR(INDEX($Z$1:$Z130,SMALL(IF($Z$1:Z130&lt;&gt;"",ROW($Z$1:$Z130)),ROW())),"")</f>
        <v/>
      </c>
    </row>
    <row r="41" spans="1:30" ht="15" customHeight="1" thickBot="1" x14ac:dyDescent="0.2">
      <c r="A41" s="71"/>
      <c r="B41" s="123">
        <v>1</v>
      </c>
      <c r="C41" s="114">
        <v>6</v>
      </c>
      <c r="D41" s="113">
        <v>2</v>
      </c>
      <c r="E41" s="436"/>
      <c r="F41" s="142" t="s">
        <v>439</v>
      </c>
      <c r="G41" s="75"/>
      <c r="H41" s="109"/>
      <c r="I41" s="140">
        <v>1</v>
      </c>
      <c r="J41" s="141">
        <v>14</v>
      </c>
      <c r="K41" s="142">
        <v>6</v>
      </c>
      <c r="L41" s="439"/>
      <c r="M41" s="142" t="s">
        <v>477</v>
      </c>
      <c r="N41" s="75"/>
      <c r="O41" s="135"/>
      <c r="P41" s="134" t="str">
        <f>IF(G44=1,"製造 "&amp;F43&amp;" "&amp;#REF!&amp;" 　* ","")</f>
        <v/>
      </c>
      <c r="Q41" s="128"/>
      <c r="R41" s="109"/>
      <c r="X41" t="str">
        <f t="shared" si="12"/>
        <v/>
      </c>
      <c r="Y41" t="str">
        <f t="shared" si="13"/>
        <v/>
      </c>
      <c r="Z41" t="str">
        <f t="shared" si="14"/>
        <v/>
      </c>
      <c r="AB41" s="177" t="str">
        <f t="array" ref="AB41">IFERROR(INDEX($X$1:$X131,SMALL(IF(X$1:$X131&lt;&gt;"",ROW($X$1:$X131)),ROW())),"")</f>
        <v/>
      </c>
      <c r="AC41" s="177" t="str">
        <f t="array" ref="AC41">IFERROR(INDEX($Y$1:$Y131,SMALL(IF($Y$1:Y131&lt;&gt;"",ROW($Y$1:$Y131)),ROW())),"")</f>
        <v/>
      </c>
      <c r="AD41" s="177" t="str">
        <f t="array" ref="AD41">IFERROR(INDEX($Z$1:$Z131,SMALL(IF($Z$1:Z131&lt;&gt;"",ROW($Z$1:$Z131)),ROW())),"")</f>
        <v/>
      </c>
    </row>
    <row r="42" spans="1:30" ht="15" customHeight="1" thickBot="1" x14ac:dyDescent="0.2">
      <c r="A42" s="71"/>
      <c r="B42" s="123">
        <v>1</v>
      </c>
      <c r="C42" s="114">
        <v>6</v>
      </c>
      <c r="D42" s="113">
        <v>3</v>
      </c>
      <c r="E42" s="436"/>
      <c r="F42" s="142" t="s">
        <v>440</v>
      </c>
      <c r="G42" s="75"/>
      <c r="H42" s="109"/>
      <c r="I42" s="140">
        <v>1</v>
      </c>
      <c r="J42" s="141">
        <v>14</v>
      </c>
      <c r="K42" s="142">
        <v>7</v>
      </c>
      <c r="L42" s="439"/>
      <c r="M42" s="142" t="s">
        <v>478</v>
      </c>
      <c r="N42" s="75"/>
      <c r="O42" s="135"/>
      <c r="P42" s="134" t="str">
        <f>IF(G45=1,"製造 "&amp;F44&amp;" "&amp;#REF!&amp;" 　* ","")</f>
        <v/>
      </c>
      <c r="Q42" s="128"/>
      <c r="R42" s="109"/>
      <c r="X42" t="str">
        <f t="shared" si="12"/>
        <v/>
      </c>
      <c r="Y42" t="str">
        <f t="shared" si="13"/>
        <v/>
      </c>
      <c r="Z42" t="str">
        <f t="shared" si="14"/>
        <v/>
      </c>
      <c r="AB42" s="177" t="str">
        <f t="array" ref="AB42">IFERROR(INDEX($X$1:$X132,SMALL(IF(X$1:$X132&lt;&gt;"",ROW($X$1:$X132)),ROW())),"")</f>
        <v/>
      </c>
      <c r="AC42" s="177" t="str">
        <f t="array" ref="AC42">IFERROR(INDEX($Y$1:$Y132,SMALL(IF($Y$1:Y132&lt;&gt;"",ROW($Y$1:$Y132)),ROW())),"")</f>
        <v/>
      </c>
      <c r="AD42" s="177" t="str">
        <f t="array" ref="AD42">IFERROR(INDEX($Z$1:$Z132,SMALL(IF($Z$1:Z132&lt;&gt;"",ROW($Z$1:$Z132)),ROW())),"")</f>
        <v/>
      </c>
    </row>
    <row r="43" spans="1:30" ht="15" customHeight="1" thickBot="1" x14ac:dyDescent="0.2">
      <c r="A43" s="71"/>
      <c r="B43" s="123">
        <v>1</v>
      </c>
      <c r="C43" s="114">
        <v>6</v>
      </c>
      <c r="D43" s="113">
        <v>4</v>
      </c>
      <c r="E43" s="436"/>
      <c r="F43" s="142" t="s">
        <v>441</v>
      </c>
      <c r="G43" s="75"/>
      <c r="H43" s="109"/>
      <c r="I43" s="149">
        <v>1</v>
      </c>
      <c r="J43" s="150">
        <v>14</v>
      </c>
      <c r="K43" s="151">
        <v>8</v>
      </c>
      <c r="L43" s="440"/>
      <c r="M43" s="151" t="s">
        <v>479</v>
      </c>
      <c r="N43" s="75"/>
      <c r="O43" s="135"/>
      <c r="P43" s="134" t="str">
        <f>IF(G46=1,"製造 "&amp;F45&amp;" "&amp;#REF!&amp;" 　* ","")</f>
        <v/>
      </c>
      <c r="Q43" s="128"/>
      <c r="R43" s="109"/>
      <c r="X43" t="str">
        <f t="shared" si="12"/>
        <v/>
      </c>
      <c r="Y43" t="str">
        <f t="shared" si="13"/>
        <v/>
      </c>
      <c r="Z43" t="str">
        <f t="shared" si="14"/>
        <v/>
      </c>
      <c r="AB43" s="177" t="str">
        <f t="array" ref="AB43">IFERROR(INDEX($X$1:$X133,SMALL(IF(X$1:$X133&lt;&gt;"",ROW($X$1:$X133)),ROW())),"")</f>
        <v/>
      </c>
      <c r="AC43" s="177" t="str">
        <f t="array" ref="AC43">IFERROR(INDEX($Y$1:$Y133,SMALL(IF($Y$1:Y133&lt;&gt;"",ROW($Y$1:$Y133)),ROW())),"")</f>
        <v/>
      </c>
      <c r="AD43" s="177" t="str">
        <f t="array" ref="AD43">IFERROR(INDEX($Z$1:$Z133,SMALL(IF($Z$1:Z133&lt;&gt;"",ROW($Z$1:$Z133)),ROW())),"")</f>
        <v/>
      </c>
    </row>
    <row r="44" spans="1:30" ht="15" customHeight="1" thickBot="1" x14ac:dyDescent="0.2">
      <c r="A44" s="71"/>
      <c r="B44" s="123">
        <v>1</v>
      </c>
      <c r="C44" s="114">
        <v>6</v>
      </c>
      <c r="D44" s="113">
        <v>5</v>
      </c>
      <c r="E44" s="436"/>
      <c r="F44" s="142" t="s">
        <v>442</v>
      </c>
      <c r="G44" s="75"/>
      <c r="H44" s="109"/>
      <c r="I44" s="156">
        <v>1</v>
      </c>
      <c r="J44" s="146">
        <v>15</v>
      </c>
      <c r="K44" s="148">
        <v>1</v>
      </c>
      <c r="L44" s="438" t="s">
        <v>480</v>
      </c>
      <c r="M44" s="146" t="s">
        <v>481</v>
      </c>
      <c r="N44" s="75"/>
      <c r="O44" s="135"/>
      <c r="P44" s="134" t="str">
        <f>IF(N11=1,"製造 "&amp;F46&amp;" "&amp;#REF!&amp;" 　* ","")</f>
        <v/>
      </c>
      <c r="Q44" s="128"/>
      <c r="R44" s="109"/>
      <c r="X44" t="str">
        <f t="shared" si="12"/>
        <v/>
      </c>
      <c r="Y44" t="str">
        <f t="shared" si="13"/>
        <v/>
      </c>
      <c r="Z44" t="str">
        <f t="shared" si="14"/>
        <v/>
      </c>
      <c r="AB44" s="177" t="str">
        <f t="array" ref="AB44">IFERROR(INDEX($X$1:$X134,SMALL(IF(X$1:$X134&lt;&gt;"",ROW($X$1:$X134)),ROW())),"")</f>
        <v/>
      </c>
      <c r="AC44" s="177" t="str">
        <f t="array" ref="AC44">IFERROR(INDEX($Y$1:$Y134,SMALL(IF($Y$1:Y134&lt;&gt;"",ROW($Y$1:$Y134)),ROW())),"")</f>
        <v/>
      </c>
      <c r="AD44" s="177" t="str">
        <f t="array" ref="AD44">IFERROR(INDEX($Z$1:$Z134,SMALL(IF($Z$1:Z134&lt;&gt;"",ROW($Z$1:$Z134)),ROW())),"")</f>
        <v/>
      </c>
    </row>
    <row r="45" spans="1:30" ht="15" customHeight="1" thickBot="1" x14ac:dyDescent="0.2">
      <c r="A45" s="71"/>
      <c r="B45" s="123">
        <v>1</v>
      </c>
      <c r="C45" s="114">
        <v>6</v>
      </c>
      <c r="D45" s="113">
        <v>6</v>
      </c>
      <c r="E45" s="436"/>
      <c r="F45" s="142" t="s">
        <v>443</v>
      </c>
      <c r="G45" s="75"/>
      <c r="H45" s="109"/>
      <c r="I45" s="157">
        <v>1</v>
      </c>
      <c r="J45" s="140">
        <v>15</v>
      </c>
      <c r="K45" s="142">
        <v>2</v>
      </c>
      <c r="L45" s="439"/>
      <c r="M45" s="140" t="s">
        <v>482</v>
      </c>
      <c r="N45" s="75"/>
      <c r="O45" s="135"/>
      <c r="P45" s="134" t="str">
        <f>IF(N12=1,"製造 "&amp;M11&amp;" "&amp;J48&amp;" 　* ","")</f>
        <v/>
      </c>
      <c r="Q45" s="128"/>
      <c r="R45" s="109" t="str">
        <f>+IF(COUNTIF(G48:G52,"○")&gt;0,E48,"")</f>
        <v/>
      </c>
      <c r="X45" t="str">
        <f t="shared" ref="X45:Z45" si="15">+IF($N12="","",I12)</f>
        <v/>
      </c>
      <c r="Y45" t="str">
        <f t="shared" si="15"/>
        <v/>
      </c>
      <c r="Z45" t="str">
        <f t="shared" si="15"/>
        <v/>
      </c>
      <c r="AB45" s="177" t="str">
        <f t="array" ref="AB45">IFERROR(INDEX($X$1:$X135,SMALL(IF(X$1:$X135&lt;&gt;"",ROW($X$1:$X135)),ROW())),"")</f>
        <v/>
      </c>
      <c r="AC45" s="177" t="str">
        <f t="array" ref="AC45">IFERROR(INDEX($Y$1:$Y135,SMALL(IF($Y$1:Y135&lt;&gt;"",ROW($Y$1:$Y135)),ROW())),"")</f>
        <v/>
      </c>
      <c r="AD45" s="177" t="str">
        <f t="array" ref="AD45">IFERROR(INDEX($Z$1:$Z135,SMALL(IF($Z$1:Z135&lt;&gt;"",ROW($Z$1:$Z135)),ROW())),"")</f>
        <v/>
      </c>
    </row>
    <row r="46" spans="1:30" ht="15" customHeight="1" thickBot="1" x14ac:dyDescent="0.2">
      <c r="A46" s="71"/>
      <c r="B46" s="127">
        <v>1</v>
      </c>
      <c r="C46" s="116">
        <v>6</v>
      </c>
      <c r="D46" s="115">
        <v>7</v>
      </c>
      <c r="E46" s="436"/>
      <c r="F46" s="145" t="s">
        <v>444</v>
      </c>
      <c r="G46" s="75"/>
      <c r="H46" s="109"/>
      <c r="I46" s="157">
        <v>1</v>
      </c>
      <c r="J46" s="140">
        <v>15</v>
      </c>
      <c r="K46" s="142">
        <v>3</v>
      </c>
      <c r="L46" s="439"/>
      <c r="M46" s="140" t="s">
        <v>483</v>
      </c>
      <c r="N46" s="75"/>
      <c r="O46" s="130"/>
      <c r="P46" s="129" t="str">
        <f>IF(N13=1,"製造 "&amp;M12&amp;" "&amp;J49&amp;" 　* ","")</f>
        <v/>
      </c>
      <c r="Q46" s="128"/>
      <c r="R46" s="109" t="str">
        <f>+IF(COUNTIF(G49:G53,"○")&gt;0,E49,"")</f>
        <v/>
      </c>
      <c r="X46" t="str">
        <f t="shared" ref="X46:Z46" si="16">+IF($N13="","",I13)</f>
        <v/>
      </c>
      <c r="Y46" t="str">
        <f t="shared" si="16"/>
        <v/>
      </c>
      <c r="Z46" t="str">
        <f t="shared" si="16"/>
        <v/>
      </c>
      <c r="AB46" s="177" t="str">
        <f t="array" ref="AB46">IFERROR(INDEX($X$1:$X136,SMALL(IF(X$1:$X136&lt;&gt;"",ROW($X$1:$X136)),ROW())),"")</f>
        <v/>
      </c>
      <c r="AC46" s="177" t="str">
        <f t="array" ref="AC46">IFERROR(INDEX($Y$1:$Y136,SMALL(IF($Y$1:Y136&lt;&gt;"",ROW($Y$1:$Y136)),ROW())),"")</f>
        <v/>
      </c>
      <c r="AD46" s="177" t="str">
        <f t="array" ref="AD46">IFERROR(INDEX($Z$1:$Z136,SMALL(IF($Z$1:Z136&lt;&gt;"",ROW($Z$1:$Z136)),ROW())),"")</f>
        <v/>
      </c>
    </row>
    <row r="47" spans="1:30" ht="15" customHeight="1" thickBot="1" x14ac:dyDescent="0.2">
      <c r="A47" s="71"/>
      <c r="B47" s="124">
        <v>1</v>
      </c>
      <c r="C47" s="120">
        <v>6</v>
      </c>
      <c r="D47" s="120">
        <v>8</v>
      </c>
      <c r="E47" s="437"/>
      <c r="F47" s="225" t="s">
        <v>685</v>
      </c>
      <c r="G47" s="75"/>
      <c r="H47" s="109"/>
      <c r="I47" s="158">
        <v>1</v>
      </c>
      <c r="J47" s="149">
        <v>15</v>
      </c>
      <c r="K47" s="151">
        <v>4</v>
      </c>
      <c r="L47" s="440"/>
      <c r="M47" s="149" t="s">
        <v>484</v>
      </c>
      <c r="N47" s="75"/>
      <c r="O47" s="130"/>
      <c r="P47" s="129" t="str">
        <f>IF(N14=1,"製造 "&amp;M13&amp;" "&amp;#REF!&amp;" 　* ","")</f>
        <v/>
      </c>
      <c r="Q47" s="128"/>
      <c r="R47" s="109" t="str">
        <f>+IF(COUNTIF(G50:G54,"○")&gt;0,E50,"")</f>
        <v/>
      </c>
      <c r="X47" t="str">
        <f t="shared" ref="X47:Z47" si="17">+IF($N14="","",I14)</f>
        <v/>
      </c>
      <c r="Y47" t="str">
        <f t="shared" si="17"/>
        <v/>
      </c>
      <c r="Z47" t="str">
        <f t="shared" si="17"/>
        <v/>
      </c>
      <c r="AB47" s="177" t="str">
        <f t="array" ref="AB47">IFERROR(INDEX($X$1:$X137,SMALL(IF(X$1:$X137&lt;&gt;"",ROW($X$1:$X137)),ROW())),"")</f>
        <v/>
      </c>
      <c r="AC47" s="177" t="str">
        <f t="array" ref="AC47">IFERROR(INDEX($Y$1:$Y137,SMALL(IF($Y$1:Y137&lt;&gt;"",ROW($Y$1:$Y137)),ROW())),"")</f>
        <v/>
      </c>
      <c r="AD47" s="177" t="str">
        <f t="array" ref="AD47">IFERROR(INDEX($Z$1:$Z137,SMALL(IF($Z$1:Z137&lt;&gt;"",ROW($Z$1:$Z137)),ROW())),"")</f>
        <v/>
      </c>
    </row>
    <row r="48" spans="1:30" ht="15" customHeight="1" thickBot="1" x14ac:dyDescent="0.2">
      <c r="A48" s="71"/>
      <c r="F48" s="165"/>
      <c r="G48" s="165"/>
      <c r="H48" s="109"/>
      <c r="I48" s="212">
        <v>1</v>
      </c>
      <c r="J48" s="213">
        <v>16</v>
      </c>
      <c r="K48" s="214">
        <v>1</v>
      </c>
      <c r="L48" s="199" t="s">
        <v>689</v>
      </c>
      <c r="M48" s="213" t="s">
        <v>688</v>
      </c>
      <c r="N48" s="75"/>
      <c r="O48" s="130"/>
      <c r="P48" s="129" t="str">
        <f>IF(N16=1,"製造 "&amp;M14&amp;" "&amp;#REF!&amp;" 　* ","")</f>
        <v/>
      </c>
      <c r="Q48" s="128"/>
      <c r="R48" s="109" t="str">
        <f>+IF(COUNTIF(G51:G55,"○")&gt;0,E51,"")</f>
        <v/>
      </c>
      <c r="X48" t="str">
        <f t="shared" ref="X48:X51" si="18">+IF($N15="","",I15)</f>
        <v/>
      </c>
      <c r="Y48" t="str">
        <f t="shared" ref="Y48:Y51" si="19">+IF($N15="","",J15)</f>
        <v/>
      </c>
      <c r="Z48" t="str">
        <f t="shared" ref="Z48:Z51" si="20">+IF($N15="","",K15)</f>
        <v/>
      </c>
      <c r="AB48" s="177" t="str">
        <f t="array" ref="AB48">IFERROR(INDEX($X$1:$X138,SMALL(IF(X$1:$X138&lt;&gt;"",ROW($X$1:$X138)),ROW())),"")</f>
        <v/>
      </c>
      <c r="AC48" s="177" t="str">
        <f t="array" ref="AC48">IFERROR(INDEX($Y$1:$Y138,SMALL(IF($Y$1:Y138&lt;&gt;"",ROW($Y$1:$Y138)),ROW())),"")</f>
        <v/>
      </c>
      <c r="AD48" s="177" t="str">
        <f t="array" ref="AD48">IFERROR(INDEX($Z$1:$Z138,SMALL(IF($Z$1:Z138&lt;&gt;"",ROW($Z$1:$Z138)),ROW())),"")</f>
        <v/>
      </c>
    </row>
    <row r="49" spans="1:30" ht="15" customHeight="1" thickBot="1" x14ac:dyDescent="0.2">
      <c r="A49" s="71"/>
      <c r="F49" s="165"/>
      <c r="G49" s="165"/>
      <c r="H49" s="109"/>
      <c r="I49" s="216">
        <v>1</v>
      </c>
      <c r="J49" s="152">
        <v>17</v>
      </c>
      <c r="K49" s="154">
        <v>1</v>
      </c>
      <c r="L49" s="155" t="s">
        <v>690</v>
      </c>
      <c r="M49" s="228" t="s">
        <v>740</v>
      </c>
      <c r="N49" s="75"/>
      <c r="O49" s="130"/>
      <c r="P49" s="129" t="str">
        <f>IF(N17=1,"製造 "&amp;M16&amp;" "&amp;J50&amp;" 　* ","")</f>
        <v/>
      </c>
      <c r="Q49" s="128"/>
      <c r="X49" t="str">
        <f t="shared" si="18"/>
        <v/>
      </c>
      <c r="Y49" t="str">
        <f t="shared" si="19"/>
        <v/>
      </c>
      <c r="Z49" t="str">
        <f t="shared" si="20"/>
        <v/>
      </c>
      <c r="AB49" s="177" t="str">
        <f t="array" ref="AB49">IFERROR(INDEX($X$1:$X139,SMALL(IF(X$1:$X139&lt;&gt;"",ROW($X$1:$X139)),ROW())),"")</f>
        <v/>
      </c>
      <c r="AC49" s="177" t="str">
        <f t="array" ref="AC49">IFERROR(INDEX($Y$1:$Y139,SMALL(IF($Y$1:Y139&lt;&gt;"",ROW($Y$1:$Y139)),ROW())),"")</f>
        <v/>
      </c>
      <c r="AD49" s="177" t="str">
        <f t="array" ref="AD49">IFERROR(INDEX($Z$1:$Z139,SMALL(IF($Z$1:Z139&lt;&gt;"",ROW($Z$1:$Z139)),ROW())),"")</f>
        <v/>
      </c>
    </row>
    <row r="50" spans="1:30" ht="15" customHeight="1" x14ac:dyDescent="0.15">
      <c r="A50" s="71"/>
      <c r="F50" s="165"/>
      <c r="G50" s="165"/>
      <c r="H50" s="109"/>
      <c r="I50" s="109"/>
      <c r="J50" s="135"/>
      <c r="K50" s="135"/>
      <c r="L50" s="135"/>
      <c r="M50" s="130"/>
      <c r="N50" s="130"/>
      <c r="O50" s="130"/>
      <c r="P50" s="129" t="str">
        <f>IF(N18=1,"製造 "&amp;M17&amp;" "&amp;J51&amp;" 　* ","")</f>
        <v/>
      </c>
      <c r="Q50" s="128"/>
      <c r="X50" t="str">
        <f t="shared" si="18"/>
        <v/>
      </c>
      <c r="Y50" t="str">
        <f t="shared" si="19"/>
        <v/>
      </c>
      <c r="Z50" t="str">
        <f t="shared" si="20"/>
        <v/>
      </c>
      <c r="AB50" s="177" t="str">
        <f t="array" ref="AB50">IFERROR(INDEX($X$1:$X140,SMALL(IF(X$1:$X140&lt;&gt;"",ROW($X$1:$X140)),ROW())),"")</f>
        <v/>
      </c>
      <c r="AC50" s="177" t="str">
        <f t="array" ref="AC50">IFERROR(INDEX($Y$1:$Y140,SMALL(IF($Y$1:Y140&lt;&gt;"",ROW($Y$1:$Y140)),ROW())),"")</f>
        <v/>
      </c>
      <c r="AD50" s="177" t="str">
        <f t="array" ref="AD50">IFERROR(INDEX($Z$1:$Z140,SMALL(IF($Z$1:Z140&lt;&gt;"",ROW($Z$1:$Z140)),ROW())),"")</f>
        <v/>
      </c>
    </row>
    <row r="51" spans="1:30" ht="15" customHeight="1" x14ac:dyDescent="0.15">
      <c r="F51" s="165"/>
      <c r="G51" s="165"/>
      <c r="H51" s="165"/>
      <c r="I51" s="109"/>
      <c r="J51" s="135"/>
      <c r="K51" s="135"/>
      <c r="L51" s="135"/>
      <c r="M51" s="130"/>
      <c r="N51" s="130"/>
      <c r="O51" s="128"/>
      <c r="P51" s="128"/>
      <c r="Q51" s="128"/>
      <c r="X51" t="str">
        <f t="shared" si="18"/>
        <v/>
      </c>
      <c r="Y51" t="str">
        <f t="shared" si="19"/>
        <v/>
      </c>
      <c r="Z51" t="str">
        <f t="shared" si="20"/>
        <v/>
      </c>
      <c r="AB51" s="177" t="str">
        <f t="array" ref="AB51">IFERROR(INDEX($X$1:$X141,SMALL(IF(X$1:$X141&lt;&gt;"",ROW($X$1:$X141)),ROW())),"")</f>
        <v/>
      </c>
      <c r="AC51" s="177" t="str">
        <f t="array" ref="AC51">IFERROR(INDEX($Y$1:$Y141,SMALL(IF($Y$1:Y141&lt;&gt;"",ROW($Y$1:$Y141)),ROW())),"")</f>
        <v/>
      </c>
      <c r="AD51" s="177" t="str">
        <f t="array" ref="AD51">IFERROR(INDEX($Z$1:$Z141,SMALL(IF($Z$1:Z141&lt;&gt;"",ROW($Z$1:$Z141)),ROW())),"")</f>
        <v/>
      </c>
    </row>
    <row r="52" spans="1:30" ht="15" customHeight="1" x14ac:dyDescent="0.15">
      <c r="F52" s="165"/>
      <c r="G52" s="165"/>
      <c r="H52" s="165"/>
      <c r="I52" s="165"/>
      <c r="J52" s="132"/>
      <c r="K52" s="132"/>
      <c r="L52" s="132"/>
      <c r="M52" s="128"/>
      <c r="N52" s="128"/>
      <c r="O52" s="128"/>
      <c r="P52" s="128"/>
      <c r="Q52" s="128"/>
      <c r="X52" t="str">
        <f t="shared" ref="X52" si="21">+IF($N19="","",I19)</f>
        <v/>
      </c>
      <c r="Y52" t="str">
        <f t="shared" ref="Y52" si="22">+IF($N19="","",J19)</f>
        <v/>
      </c>
      <c r="Z52" t="str">
        <f t="shared" ref="Z52" si="23">+IF($N19="","",K19)</f>
        <v/>
      </c>
      <c r="AB52" s="177" t="str">
        <f t="array" ref="AB52">IFERROR(INDEX($X$1:$X142,SMALL(IF(X$1:$X142&lt;&gt;"",ROW($X$1:$X142)),ROW())),"")</f>
        <v/>
      </c>
      <c r="AC52" s="177" t="str">
        <f t="array" ref="AC52">IFERROR(INDEX($Y$1:$Y142,SMALL(IF($Y$1:Y142&lt;&gt;"",ROW($Y$1:$Y142)),ROW())),"")</f>
        <v/>
      </c>
      <c r="AD52" s="177" t="str">
        <f t="array" ref="AD52">IFERROR(INDEX($Z$1:$Z142,SMALL(IF($Z$1:Z142&lt;&gt;"",ROW($Z$1:$Z142)),ROW())),"")</f>
        <v/>
      </c>
    </row>
    <row r="53" spans="1:30" ht="15" customHeight="1" x14ac:dyDescent="0.15">
      <c r="F53" s="165"/>
      <c r="G53" s="165"/>
      <c r="H53" s="165"/>
      <c r="I53" s="165"/>
      <c r="J53" s="132"/>
      <c r="K53" s="132"/>
      <c r="L53" s="132"/>
      <c r="M53" s="128"/>
      <c r="N53" s="128"/>
      <c r="O53" s="128"/>
      <c r="P53" s="128"/>
      <c r="Q53" s="128"/>
      <c r="X53" t="str">
        <f t="shared" ref="X53:X63" si="24">+IF($N21="","",I21)</f>
        <v/>
      </c>
      <c r="Y53" t="str">
        <f t="shared" ref="Y53:Y63" si="25">+IF($N21="","",J21)</f>
        <v/>
      </c>
      <c r="Z53" t="str">
        <f t="shared" ref="Z53:Z63" si="26">+IF($N21="","",K21)</f>
        <v/>
      </c>
      <c r="AB53" s="177" t="str">
        <f t="array" ref="AB53">IFERROR(INDEX($X$1:$X143,SMALL(IF(X$1:$X143&lt;&gt;"",ROW($X$1:$X143)),ROW())),"")</f>
        <v/>
      </c>
      <c r="AC53" s="177" t="str">
        <f t="array" ref="AC53">IFERROR(INDEX($Y$1:$Y143,SMALL(IF($Y$1:Y143&lt;&gt;"",ROW($Y$1:$Y143)),ROW())),"")</f>
        <v/>
      </c>
      <c r="AD53" s="177" t="str">
        <f t="array" ref="AD53">IFERROR(INDEX($Z$1:$Z143,SMALL(IF($Z$1:Z143&lt;&gt;"",ROW($Z$1:$Z143)),ROW())),"")</f>
        <v/>
      </c>
    </row>
    <row r="54" spans="1:30" ht="15" customHeight="1" x14ac:dyDescent="0.15">
      <c r="F54" s="165"/>
      <c r="G54" s="165"/>
      <c r="I54" s="165"/>
      <c r="J54" s="132"/>
      <c r="K54" s="132"/>
      <c r="L54" s="132"/>
      <c r="M54" s="128"/>
      <c r="N54" s="128"/>
      <c r="O54" s="128"/>
      <c r="P54" s="128"/>
      <c r="Q54" s="128"/>
      <c r="X54" t="str">
        <f t="shared" si="24"/>
        <v/>
      </c>
      <c r="Y54" t="str">
        <f t="shared" si="25"/>
        <v/>
      </c>
      <c r="Z54" t="str">
        <f t="shared" si="26"/>
        <v/>
      </c>
      <c r="AB54" s="177" t="str">
        <f t="array" ref="AB54">IFERROR(INDEX($X$1:$X144,SMALL(IF(X$1:$X144&lt;&gt;"",ROW($X$1:$X144)),ROW())),"")</f>
        <v/>
      </c>
      <c r="AC54" s="177" t="str">
        <f t="array" ref="AC54">IFERROR(INDEX($Y$1:$Y144,SMALL(IF($Y$1:Y144&lt;&gt;"",ROW($Y$1:$Y144)),ROW())),"")</f>
        <v/>
      </c>
      <c r="AD54" s="177" t="str">
        <f t="array" ref="AD54">IFERROR(INDEX($Z$1:$Z144,SMALL(IF($Z$1:Z144&lt;&gt;"",ROW($Z$1:$Z144)),ROW())),"")</f>
        <v/>
      </c>
    </row>
    <row r="55" spans="1:30" ht="15" customHeight="1" x14ac:dyDescent="0.15">
      <c r="F55" s="165"/>
      <c r="G55" s="165"/>
      <c r="J55" s="128"/>
      <c r="K55" s="128"/>
      <c r="L55" s="128"/>
      <c r="M55" s="128"/>
      <c r="N55" s="128"/>
      <c r="X55" t="str">
        <f t="shared" si="24"/>
        <v/>
      </c>
      <c r="Y55" t="str">
        <f t="shared" si="25"/>
        <v/>
      </c>
      <c r="Z55" t="str">
        <f t="shared" si="26"/>
        <v/>
      </c>
      <c r="AB55" s="177" t="str">
        <f t="array" ref="AB55">IFERROR(INDEX($X$1:$X145,SMALL(IF(X$1:$X145&lt;&gt;"",ROW($X$1:$X145)),ROW())),"")</f>
        <v/>
      </c>
      <c r="AC55" s="177" t="str">
        <f t="array" ref="AC55">IFERROR(INDEX($Y$1:$Y145,SMALL(IF($Y$1:Y145&lt;&gt;"",ROW($Y$1:$Y145)),ROW())),"")</f>
        <v/>
      </c>
      <c r="AD55" s="177" t="str">
        <f t="array" ref="AD55">IFERROR(INDEX($Z$1:$Z145,SMALL(IF($Z$1:Z145&lt;&gt;"",ROW($Z$1:$Z145)),ROW())),"")</f>
        <v/>
      </c>
    </row>
    <row r="56" spans="1:30" ht="15" customHeight="1" x14ac:dyDescent="0.15">
      <c r="F56" s="165"/>
      <c r="G56" s="165"/>
      <c r="X56" t="str">
        <f t="shared" si="24"/>
        <v/>
      </c>
      <c r="Y56" t="str">
        <f t="shared" si="25"/>
        <v/>
      </c>
      <c r="Z56" t="str">
        <f t="shared" si="26"/>
        <v/>
      </c>
      <c r="AB56" s="177" t="str">
        <f t="array" ref="AB56">IFERROR(INDEX($X$1:$X146,SMALL(IF(X$1:$X146&lt;&gt;"",ROW($X$1:$X146)),ROW())),"")</f>
        <v/>
      </c>
      <c r="AC56" s="177" t="str">
        <f t="array" ref="AC56">IFERROR(INDEX($Y$1:$Y146,SMALL(IF($Y$1:Y146&lt;&gt;"",ROW($Y$1:$Y146)),ROW())),"")</f>
        <v/>
      </c>
      <c r="AD56" s="177" t="str">
        <f t="array" ref="AD56">IFERROR(INDEX($Z$1:$Z146,SMALL(IF($Z$1:Z146&lt;&gt;"",ROW($Z$1:$Z146)),ROW())),"")</f>
        <v/>
      </c>
    </row>
    <row r="57" spans="1:30" ht="15" customHeight="1" x14ac:dyDescent="0.15">
      <c r="X57" t="str">
        <f t="shared" si="24"/>
        <v/>
      </c>
      <c r="Y57" t="str">
        <f t="shared" si="25"/>
        <v/>
      </c>
      <c r="Z57" t="str">
        <f t="shared" si="26"/>
        <v/>
      </c>
      <c r="AB57" s="177" t="str">
        <f t="array" ref="AB57">IFERROR(INDEX($X$1:$X147,SMALL(IF(X$1:$X147&lt;&gt;"",ROW($X$1:$X147)),ROW())),"")</f>
        <v/>
      </c>
      <c r="AC57" s="177" t="str">
        <f t="array" ref="AC57">IFERROR(INDEX($Y$1:$Y147,SMALL(IF($Y$1:Y147&lt;&gt;"",ROW($Y$1:$Y147)),ROW())),"")</f>
        <v/>
      </c>
      <c r="AD57" s="177" t="str">
        <f t="array" ref="AD57">IFERROR(INDEX($Z$1:$Z147,SMALL(IF($Z$1:Z147&lt;&gt;"",ROW($Z$1:$Z147)),ROW())),"")</f>
        <v/>
      </c>
    </row>
    <row r="58" spans="1:30" ht="15" customHeight="1" x14ac:dyDescent="0.15">
      <c r="X58" t="str">
        <f t="shared" si="24"/>
        <v/>
      </c>
      <c r="Y58" t="str">
        <f t="shared" si="25"/>
        <v/>
      </c>
      <c r="Z58" t="str">
        <f t="shared" si="26"/>
        <v/>
      </c>
      <c r="AB58" s="177" t="str">
        <f t="array" ref="AB58">IFERROR(INDEX($X$1:$X148,SMALL(IF(X$1:$X148&lt;&gt;"",ROW($X$1:$X148)),ROW())),"")</f>
        <v/>
      </c>
      <c r="AC58" s="177" t="str">
        <f t="array" ref="AC58">IFERROR(INDEX($Y$1:$Y148,SMALL(IF($Y$1:Y148&lt;&gt;"",ROW($Y$1:$Y148)),ROW())),"")</f>
        <v/>
      </c>
      <c r="AD58" s="177" t="str">
        <f t="array" ref="AD58">IFERROR(INDEX($Z$1:$Z148,SMALL(IF($Z$1:Z148&lt;&gt;"",ROW($Z$1:$Z148)),ROW())),"")</f>
        <v/>
      </c>
    </row>
    <row r="59" spans="1:30" ht="15" customHeight="1" x14ac:dyDescent="0.15">
      <c r="X59" t="str">
        <f t="shared" si="24"/>
        <v/>
      </c>
      <c r="Y59" t="str">
        <f t="shared" si="25"/>
        <v/>
      </c>
      <c r="Z59" t="str">
        <f t="shared" si="26"/>
        <v/>
      </c>
      <c r="AB59" s="177" t="str">
        <f t="array" ref="AB59">IFERROR(INDEX($X$1:$X149,SMALL(IF(X$1:$X149&lt;&gt;"",ROW($X$1:$X149)),ROW())),"")</f>
        <v/>
      </c>
      <c r="AC59" s="177" t="str">
        <f t="array" ref="AC59">IFERROR(INDEX($Y$1:$Y149,SMALL(IF($Y$1:Y149&lt;&gt;"",ROW($Y$1:$Y149)),ROW())),"")</f>
        <v/>
      </c>
      <c r="AD59" s="177" t="str">
        <f t="array" ref="AD59">IFERROR(INDEX($Z$1:$Z149,SMALL(IF($Z$1:Z149&lt;&gt;"",ROW($Z$1:$Z149)),ROW())),"")</f>
        <v/>
      </c>
    </row>
    <row r="60" spans="1:30" ht="15" customHeight="1" x14ac:dyDescent="0.15">
      <c r="X60" t="str">
        <f t="shared" si="24"/>
        <v/>
      </c>
      <c r="Y60" t="str">
        <f t="shared" si="25"/>
        <v/>
      </c>
      <c r="Z60" t="str">
        <f t="shared" si="26"/>
        <v/>
      </c>
      <c r="AB60" s="177" t="str">
        <f t="array" ref="AB60">IFERROR(INDEX($X$1:$X150,SMALL(IF(X$1:$X150&lt;&gt;"",ROW($X$1:$X150)),ROW())),"")</f>
        <v/>
      </c>
      <c r="AC60" s="177" t="str">
        <f t="array" ref="AC60">IFERROR(INDEX($Y$1:$Y150,SMALL(IF($Y$1:Y150&lt;&gt;"",ROW($Y$1:$Y150)),ROW())),"")</f>
        <v/>
      </c>
      <c r="AD60" s="177" t="str">
        <f t="array" ref="AD60">IFERROR(INDEX($Z$1:$Z150,SMALL(IF($Z$1:Z150&lt;&gt;"",ROW($Z$1:$Z150)),ROW())),"")</f>
        <v/>
      </c>
    </row>
    <row r="61" spans="1:30" ht="15" customHeight="1" x14ac:dyDescent="0.15">
      <c r="X61" t="str">
        <f t="shared" si="24"/>
        <v/>
      </c>
      <c r="Y61" t="str">
        <f t="shared" si="25"/>
        <v/>
      </c>
      <c r="Z61" t="str">
        <f t="shared" si="26"/>
        <v/>
      </c>
      <c r="AB61" s="177" t="str">
        <f t="array" ref="AB61">IFERROR(INDEX($X$1:$X151,SMALL(IF(X$1:$X151&lt;&gt;"",ROW($X$1:$X151)),ROW())),"")</f>
        <v/>
      </c>
      <c r="AC61" s="177" t="str">
        <f t="array" ref="AC61">IFERROR(INDEX($Y$1:$Y151,SMALL(IF($Y$1:Y151&lt;&gt;"",ROW($Y$1:$Y151)),ROW())),"")</f>
        <v/>
      </c>
      <c r="AD61" s="177" t="str">
        <f t="array" ref="AD61">IFERROR(INDEX($Z$1:$Z151,SMALL(IF($Z$1:Z151&lt;&gt;"",ROW($Z$1:$Z151)),ROW())),"")</f>
        <v/>
      </c>
    </row>
    <row r="62" spans="1:30" ht="15" customHeight="1" x14ac:dyDescent="0.15">
      <c r="X62" t="str">
        <f t="shared" si="24"/>
        <v/>
      </c>
      <c r="Y62" t="str">
        <f t="shared" si="25"/>
        <v/>
      </c>
      <c r="Z62" t="str">
        <f t="shared" si="26"/>
        <v/>
      </c>
      <c r="AB62" s="177" t="str">
        <f t="array" ref="AB62">IFERROR(INDEX($X$1:$X152,SMALL(IF(X$1:$X152&lt;&gt;"",ROW($X$1:$X152)),ROW())),"")</f>
        <v/>
      </c>
      <c r="AC62" s="177" t="str">
        <f t="array" ref="AC62">IFERROR(INDEX($Y$1:$Y152,SMALL(IF($Y$1:Y152&lt;&gt;"",ROW($Y$1:$Y152)),ROW())),"")</f>
        <v/>
      </c>
      <c r="AD62" s="177" t="str">
        <f t="array" ref="AD62">IFERROR(INDEX($Z$1:$Z152,SMALL(IF($Z$1:Z152&lt;&gt;"",ROW($Z$1:$Z152)),ROW())),"")</f>
        <v/>
      </c>
    </row>
    <row r="63" spans="1:30" ht="15" customHeight="1" x14ac:dyDescent="0.15">
      <c r="X63" t="str">
        <f t="shared" si="24"/>
        <v/>
      </c>
      <c r="Y63" t="str">
        <f t="shared" si="25"/>
        <v/>
      </c>
      <c r="Z63" t="str">
        <f t="shared" si="26"/>
        <v/>
      </c>
      <c r="AB63" s="177" t="str">
        <f t="array" ref="AB63">IFERROR(INDEX($X$1:$X153,SMALL(IF(X$1:$X153&lt;&gt;"",ROW($X$1:$X153)),ROW())),"")</f>
        <v/>
      </c>
      <c r="AC63" s="177" t="str">
        <f t="array" ref="AC63">IFERROR(INDEX($Y$1:$Y153,SMALL(IF($Y$1:Y153&lt;&gt;"",ROW($Y$1:$Y153)),ROW())),"")</f>
        <v/>
      </c>
      <c r="AD63" s="177" t="str">
        <f t="array" ref="AD63">IFERROR(INDEX($Z$1:$Z153,SMALL(IF($Z$1:Z153&lt;&gt;"",ROW($Z$1:$Z153)),ROW())),"")</f>
        <v/>
      </c>
    </row>
    <row r="64" spans="1:30" ht="15" customHeight="1" x14ac:dyDescent="0.15">
      <c r="X64" t="str">
        <f t="shared" ref="X64:X72" si="27">+IF($N33="","",I33)</f>
        <v/>
      </c>
      <c r="Y64" t="str">
        <f t="shared" ref="Y64:Y72" si="28">+IF($N33="","",J33)</f>
        <v/>
      </c>
      <c r="Z64" t="str">
        <f t="shared" ref="Z64:Z72" si="29">+IF($N33="","",K33)</f>
        <v/>
      </c>
      <c r="AB64" s="177" t="str">
        <f t="array" ref="AB64">IFERROR(INDEX($X$1:$X154,SMALL(IF(X$1:$X154&lt;&gt;"",ROW($X$1:$X154)),ROW())),"")</f>
        <v/>
      </c>
      <c r="AC64" s="177" t="str">
        <f t="array" ref="AC64">IFERROR(INDEX($Y$1:$Y154,SMALL(IF($Y$1:Y154&lt;&gt;"",ROW($Y$1:$Y154)),ROW())),"")</f>
        <v/>
      </c>
      <c r="AD64" s="177" t="str">
        <f t="array" ref="AD64">IFERROR(INDEX($Z$1:$Z154,SMALL(IF($Z$1:Z154&lt;&gt;"",ROW($Z$1:$Z154)),ROW())),"")</f>
        <v/>
      </c>
    </row>
    <row r="65" spans="24:30" ht="15" customHeight="1" x14ac:dyDescent="0.15">
      <c r="X65" t="str">
        <f t="shared" si="27"/>
        <v/>
      </c>
      <c r="Y65" t="str">
        <f t="shared" si="28"/>
        <v/>
      </c>
      <c r="Z65" t="str">
        <f t="shared" si="29"/>
        <v/>
      </c>
      <c r="AB65" s="177" t="str">
        <f t="array" ref="AB65">IFERROR(INDEX($X$1:$X155,SMALL(IF(X$1:$X155&lt;&gt;"",ROW($X$1:$X155)),ROW())),"")</f>
        <v/>
      </c>
      <c r="AC65" s="177" t="str">
        <f t="array" ref="AC65">IFERROR(INDEX($Y$1:$Y155,SMALL(IF($Y$1:Y155&lt;&gt;"",ROW($Y$1:$Y155)),ROW())),"")</f>
        <v/>
      </c>
      <c r="AD65" s="177" t="str">
        <f t="array" ref="AD65">IFERROR(INDEX($Z$1:$Z155,SMALL(IF($Z$1:Z155&lt;&gt;"",ROW($Z$1:$Z155)),ROW())),"")</f>
        <v/>
      </c>
    </row>
    <row r="66" spans="24:30" ht="15" customHeight="1" x14ac:dyDescent="0.15">
      <c r="X66" t="str">
        <f t="shared" si="27"/>
        <v/>
      </c>
      <c r="Y66" t="str">
        <f t="shared" si="28"/>
        <v/>
      </c>
      <c r="Z66" t="str">
        <f t="shared" si="29"/>
        <v/>
      </c>
      <c r="AB66" s="177" t="str">
        <f t="array" ref="AB66">IFERROR(INDEX($X$1:$X156,SMALL(IF(X$1:$X156&lt;&gt;"",ROW($X$1:$X156)),ROW())),"")</f>
        <v/>
      </c>
      <c r="AC66" s="177" t="str">
        <f t="array" ref="AC66">IFERROR(INDEX($Y$1:$Y156,SMALL(IF($Y$1:Y156&lt;&gt;"",ROW($Y$1:$Y156)),ROW())),"")</f>
        <v/>
      </c>
      <c r="AD66" s="177" t="str">
        <f t="array" ref="AD66">IFERROR(INDEX($Z$1:$Z156,SMALL(IF($Z$1:Z156&lt;&gt;"",ROW($Z$1:$Z156)),ROW())),"")</f>
        <v/>
      </c>
    </row>
    <row r="67" spans="24:30" ht="15" customHeight="1" x14ac:dyDescent="0.15">
      <c r="X67" t="str">
        <f t="shared" si="27"/>
        <v/>
      </c>
      <c r="Y67" t="str">
        <f t="shared" si="28"/>
        <v/>
      </c>
      <c r="Z67" t="str">
        <f t="shared" si="29"/>
        <v/>
      </c>
      <c r="AB67" s="177" t="str">
        <f t="array" ref="AB67">IFERROR(INDEX($X$1:$X157,SMALL(IF(X$1:$X157&lt;&gt;"",ROW($X$1:$X157)),ROW())),"")</f>
        <v/>
      </c>
      <c r="AC67" s="177" t="str">
        <f t="array" ref="AC67">IFERROR(INDEX($Y$1:$Y157,SMALL(IF($Y$1:Y157&lt;&gt;"",ROW($Y$1:$Y157)),ROW())),"")</f>
        <v/>
      </c>
      <c r="AD67" s="177" t="str">
        <f t="array" ref="AD67">IFERROR(INDEX($Z$1:$Z157,SMALL(IF($Z$1:Z157&lt;&gt;"",ROW($Z$1:$Z157)),ROW())),"")</f>
        <v/>
      </c>
    </row>
    <row r="68" spans="24:30" ht="15" customHeight="1" x14ac:dyDescent="0.15">
      <c r="X68" t="str">
        <f t="shared" si="27"/>
        <v/>
      </c>
      <c r="Y68" t="str">
        <f t="shared" si="28"/>
        <v/>
      </c>
      <c r="Z68" t="str">
        <f t="shared" si="29"/>
        <v/>
      </c>
      <c r="AB68" s="177" t="str">
        <f t="array" ref="AB68">IFERROR(INDEX($X$1:$X158,SMALL(IF(X$1:$X158&lt;&gt;"",ROW($X$1:$X158)),ROW())),"")</f>
        <v/>
      </c>
      <c r="AC68" s="177" t="str">
        <f t="array" ref="AC68">IFERROR(INDEX($Y$1:$Y158,SMALL(IF($Y$1:Y158&lt;&gt;"",ROW($Y$1:$Y158)),ROW())),"")</f>
        <v/>
      </c>
      <c r="AD68" s="177" t="str">
        <f t="array" ref="AD68">IFERROR(INDEX($Z$1:$Z158,SMALL(IF($Z$1:Z158&lt;&gt;"",ROW($Z$1:$Z158)),ROW())),"")</f>
        <v/>
      </c>
    </row>
    <row r="69" spans="24:30" ht="15" customHeight="1" x14ac:dyDescent="0.15">
      <c r="X69" t="str">
        <f t="shared" si="27"/>
        <v/>
      </c>
      <c r="Y69" t="str">
        <f t="shared" si="28"/>
        <v/>
      </c>
      <c r="Z69" t="str">
        <f t="shared" si="29"/>
        <v/>
      </c>
      <c r="AB69" s="177" t="str">
        <f t="array" ref="AB69">IFERROR(INDEX($X$1:$X159,SMALL(IF(X$1:$X159&lt;&gt;"",ROW($X$1:$X159)),ROW())),"")</f>
        <v/>
      </c>
      <c r="AC69" s="177" t="str">
        <f t="array" ref="AC69">IFERROR(INDEX($Y$1:$Y159,SMALL(IF($Y$1:Y159&lt;&gt;"",ROW($Y$1:$Y159)),ROW())),"")</f>
        <v/>
      </c>
      <c r="AD69" s="177" t="str">
        <f t="array" ref="AD69">IFERROR(INDEX($Z$1:$Z159,SMALL(IF($Z$1:Z159&lt;&gt;"",ROW($Z$1:$Z159)),ROW())),"")</f>
        <v/>
      </c>
    </row>
    <row r="70" spans="24:30" ht="15" customHeight="1" x14ac:dyDescent="0.15">
      <c r="X70" t="str">
        <f t="shared" si="27"/>
        <v/>
      </c>
      <c r="Y70" t="str">
        <f t="shared" si="28"/>
        <v/>
      </c>
      <c r="Z70" t="str">
        <f t="shared" si="29"/>
        <v/>
      </c>
      <c r="AB70" s="177" t="str">
        <f t="array" ref="AB70">IFERROR(INDEX($X$1:$X160,SMALL(IF(X$1:$X160&lt;&gt;"",ROW($X$1:$X160)),ROW())),"")</f>
        <v/>
      </c>
      <c r="AC70" s="177" t="str">
        <f t="array" ref="AC70">IFERROR(INDEX($Y$1:$Y160,SMALL(IF($Y$1:Y160&lt;&gt;"",ROW($Y$1:$Y160)),ROW())),"")</f>
        <v/>
      </c>
      <c r="AD70" s="177" t="str">
        <f t="array" ref="AD70">IFERROR(INDEX($Z$1:$Z160,SMALL(IF($Z$1:Z160&lt;&gt;"",ROW($Z$1:$Z160)),ROW())),"")</f>
        <v/>
      </c>
    </row>
    <row r="71" spans="24:30" ht="15" customHeight="1" x14ac:dyDescent="0.15">
      <c r="X71" t="str">
        <f t="shared" si="27"/>
        <v/>
      </c>
      <c r="Y71" t="str">
        <f t="shared" si="28"/>
        <v/>
      </c>
      <c r="Z71" t="str">
        <f t="shared" si="29"/>
        <v/>
      </c>
      <c r="AB71" s="177" t="str">
        <f t="array" ref="AB71">IFERROR(INDEX($X$1:$X161,SMALL(IF(X$1:$X161&lt;&gt;"",ROW($X$1:$X161)),ROW())),"")</f>
        <v/>
      </c>
      <c r="AC71" s="177" t="str">
        <f t="array" ref="AC71">IFERROR(INDEX($Y$1:$Y161,SMALL(IF($Y$1:$Y161&lt;&gt;"",ROW($Y$1:$Y161)),ROW())),"")</f>
        <v/>
      </c>
      <c r="AD71" s="177" t="str">
        <f t="array" ref="AD71">IFERROR(INDEX($Z$1:$Z161,SMALL(IF(Z$1:$Z161&lt;&gt;"",ROW($Z$1:$Z161)),ROW())),"")</f>
        <v/>
      </c>
    </row>
    <row r="72" spans="24:30" ht="15" customHeight="1" x14ac:dyDescent="0.15">
      <c r="X72" t="str">
        <f t="shared" si="27"/>
        <v/>
      </c>
      <c r="Y72" t="str">
        <f t="shared" si="28"/>
        <v/>
      </c>
      <c r="Z72" t="str">
        <f t="shared" si="29"/>
        <v/>
      </c>
    </row>
    <row r="73" spans="24:30" ht="15" customHeight="1" x14ac:dyDescent="0.15">
      <c r="X73" t="str">
        <f t="shared" ref="X73:Z73" si="30">+IF($N43="","",I43)</f>
        <v/>
      </c>
      <c r="Y73" t="str">
        <f t="shared" si="30"/>
        <v/>
      </c>
      <c r="Z73" t="str">
        <f t="shared" si="30"/>
        <v/>
      </c>
    </row>
    <row r="74" spans="24:30" ht="15" customHeight="1" x14ac:dyDescent="0.15">
      <c r="X74" t="str">
        <f t="shared" ref="X74:Z74" si="31">+IF($N44="","",I44)</f>
        <v/>
      </c>
      <c r="Y74" t="str">
        <f t="shared" si="31"/>
        <v/>
      </c>
      <c r="Z74" t="str">
        <f t="shared" si="31"/>
        <v/>
      </c>
    </row>
    <row r="75" spans="24:30" ht="15" customHeight="1" x14ac:dyDescent="0.15">
      <c r="X75" t="str">
        <f t="shared" ref="X75:Z75" si="32">+IF($N45="","",I45)</f>
        <v/>
      </c>
      <c r="Y75" t="str">
        <f t="shared" si="32"/>
        <v/>
      </c>
      <c r="Z75" t="str">
        <f t="shared" si="32"/>
        <v/>
      </c>
    </row>
    <row r="76" spans="24:30" ht="15" customHeight="1" x14ac:dyDescent="0.15">
      <c r="X76" t="str">
        <f t="shared" ref="X76:Z76" si="33">+IF($N46="","",I46)</f>
        <v/>
      </c>
      <c r="Y76" t="str">
        <f t="shared" si="33"/>
        <v/>
      </c>
      <c r="Z76" t="str">
        <f t="shared" si="33"/>
        <v/>
      </c>
    </row>
    <row r="77" spans="24:30" ht="15" customHeight="1" x14ac:dyDescent="0.15">
      <c r="X77" t="str">
        <f t="shared" ref="X77:Z77" si="34">+IF($N47="","",I47)</f>
        <v/>
      </c>
      <c r="Y77" t="str">
        <f t="shared" si="34"/>
        <v/>
      </c>
      <c r="Z77" t="str">
        <f t="shared" si="34"/>
        <v/>
      </c>
    </row>
    <row r="78" spans="24:30" ht="15" customHeight="1" x14ac:dyDescent="0.15">
      <c r="X78" t="str">
        <f t="shared" ref="X78:Z78" si="35">+IF($N48="","",I48)</f>
        <v/>
      </c>
      <c r="Y78" t="str">
        <f t="shared" si="35"/>
        <v/>
      </c>
      <c r="Z78" t="str">
        <f t="shared" si="35"/>
        <v/>
      </c>
    </row>
    <row r="79" spans="24:30" ht="15" customHeight="1" x14ac:dyDescent="0.15">
      <c r="X79" t="str">
        <f t="shared" ref="X79:Z79" si="36">+IF($N49="","",I49)</f>
        <v/>
      </c>
      <c r="Y79" t="str">
        <f t="shared" si="36"/>
        <v/>
      </c>
      <c r="Z79" t="str">
        <f t="shared" si="36"/>
        <v/>
      </c>
    </row>
    <row r="82" spans="24:26" ht="15" customHeight="1" x14ac:dyDescent="0.15">
      <c r="X82" t="str">
        <f t="shared" ref="X82:Z82" si="37">+IF($N50="","",I50)</f>
        <v/>
      </c>
      <c r="Y82" t="str">
        <f t="shared" si="37"/>
        <v/>
      </c>
      <c r="Z82" t="str">
        <f t="shared" si="37"/>
        <v/>
      </c>
    </row>
    <row r="83" spans="24:26" ht="15" customHeight="1" x14ac:dyDescent="0.15">
      <c r="X83" t="str">
        <f t="shared" ref="X83:Z83" si="38">+IF($N51="","",I51)</f>
        <v/>
      </c>
      <c r="Y83" t="str">
        <f t="shared" si="38"/>
        <v/>
      </c>
      <c r="Z83" t="str">
        <f t="shared" si="38"/>
        <v/>
      </c>
    </row>
    <row r="84" spans="24:26" ht="15" customHeight="1" x14ac:dyDescent="0.15">
      <c r="X84" t="str">
        <f t="shared" ref="X84:Z84" si="39">+IF($N52="","",I52)</f>
        <v/>
      </c>
      <c r="Y84" t="str">
        <f t="shared" si="39"/>
        <v/>
      </c>
      <c r="Z84" t="str">
        <f t="shared" si="39"/>
        <v/>
      </c>
    </row>
    <row r="85" spans="24:26" ht="15" customHeight="1" x14ac:dyDescent="0.15">
      <c r="X85" t="str">
        <f t="shared" ref="X85:Z85" si="40">+IF($N53="","",I53)</f>
        <v/>
      </c>
      <c r="Y85" t="str">
        <f t="shared" si="40"/>
        <v/>
      </c>
      <c r="Z85" t="str">
        <f t="shared" si="40"/>
        <v/>
      </c>
    </row>
    <row r="86" spans="24:26" ht="15" customHeight="1" x14ac:dyDescent="0.15">
      <c r="X86" t="str">
        <f t="shared" ref="X86:Z86" si="41">+IF($N54="","",I54)</f>
        <v/>
      </c>
      <c r="Y86" t="str">
        <f t="shared" si="41"/>
        <v/>
      </c>
      <c r="Z86" t="str">
        <f t="shared" si="41"/>
        <v/>
      </c>
    </row>
    <row r="87" spans="24:26" ht="15" customHeight="1" x14ac:dyDescent="0.15">
      <c r="X87" t="str">
        <f t="shared" ref="X87:Z87" si="42">+IF($N55="","",I55)</f>
        <v/>
      </c>
      <c r="Y87" t="str">
        <f t="shared" si="42"/>
        <v/>
      </c>
      <c r="Z87" t="str">
        <f t="shared" si="42"/>
        <v/>
      </c>
    </row>
    <row r="88" spans="24:26" ht="15" customHeight="1" x14ac:dyDescent="0.15">
      <c r="X88" t="str">
        <f t="shared" ref="X88:Z88" si="43">+IF($N56="","",I56)</f>
        <v/>
      </c>
      <c r="Y88" t="str">
        <f t="shared" si="43"/>
        <v/>
      </c>
      <c r="Z88" t="str">
        <f t="shared" si="43"/>
        <v/>
      </c>
    </row>
    <row r="89" spans="24:26" ht="15" customHeight="1" x14ac:dyDescent="0.15">
      <c r="X89" t="str">
        <f t="shared" ref="X89:Z89" si="44">+IF($N57="","",I57)</f>
        <v/>
      </c>
      <c r="Y89" t="str">
        <f t="shared" si="44"/>
        <v/>
      </c>
      <c r="Z89" t="str">
        <f t="shared" si="44"/>
        <v/>
      </c>
    </row>
    <row r="90" spans="24:26" ht="15" customHeight="1" x14ac:dyDescent="0.15">
      <c r="X90" t="str">
        <f t="shared" ref="X90:Z90" si="45">+IF($N58="","",I58)</f>
        <v/>
      </c>
      <c r="Y90" t="str">
        <f t="shared" si="45"/>
        <v/>
      </c>
      <c r="Z90" t="str">
        <f t="shared" si="45"/>
        <v/>
      </c>
    </row>
    <row r="91" spans="24:26" ht="15" customHeight="1" x14ac:dyDescent="0.15">
      <c r="X91" t="str">
        <f t="shared" ref="X91:Z91" si="46">+IF($N59="","",I59)</f>
        <v/>
      </c>
      <c r="Y91" t="str">
        <f t="shared" si="46"/>
        <v/>
      </c>
      <c r="Z91" t="str">
        <f t="shared" si="46"/>
        <v/>
      </c>
    </row>
    <row r="92" spans="24:26" ht="15" customHeight="1" x14ac:dyDescent="0.15">
      <c r="X92" t="str">
        <f t="shared" ref="X92:Z92" si="47">+IF($N60="","",I60)</f>
        <v/>
      </c>
      <c r="Y92" t="str">
        <f t="shared" si="47"/>
        <v/>
      </c>
      <c r="Z92" t="str">
        <f t="shared" si="47"/>
        <v/>
      </c>
    </row>
    <row r="93" spans="24:26" ht="15" customHeight="1" x14ac:dyDescent="0.15">
      <c r="X93" t="str">
        <f t="shared" ref="X93:Z93" si="48">+IF($N61="","",I61)</f>
        <v/>
      </c>
      <c r="Y93" t="str">
        <f t="shared" si="48"/>
        <v/>
      </c>
      <c r="Z93" t="str">
        <f t="shared" si="48"/>
        <v/>
      </c>
    </row>
    <row r="94" spans="24:26" ht="15" customHeight="1" x14ac:dyDescent="0.15">
      <c r="X94" t="str">
        <f t="shared" ref="X94:Z94" si="49">+IF($N62="","",I62)</f>
        <v/>
      </c>
      <c r="Y94" t="str">
        <f t="shared" si="49"/>
        <v/>
      </c>
      <c r="Z94" t="str">
        <f t="shared" si="49"/>
        <v/>
      </c>
    </row>
    <row r="95" spans="24:26" ht="15" customHeight="1" x14ac:dyDescent="0.15">
      <c r="X95" t="str">
        <f t="shared" ref="X95:Z95" si="50">+IF($N63="","",I63)</f>
        <v/>
      </c>
      <c r="Y95" t="str">
        <f t="shared" si="50"/>
        <v/>
      </c>
      <c r="Z95" t="str">
        <f t="shared" si="50"/>
        <v/>
      </c>
    </row>
    <row r="96" spans="24:26" ht="15" customHeight="1" x14ac:dyDescent="0.15">
      <c r="X96" t="str">
        <f t="shared" ref="X96:Z96" si="51">+IF($N64="","",I64)</f>
        <v/>
      </c>
      <c r="Y96" t="str">
        <f t="shared" si="51"/>
        <v/>
      </c>
      <c r="Z96" t="str">
        <f t="shared" si="51"/>
        <v/>
      </c>
    </row>
    <row r="97" spans="24:26" ht="15" customHeight="1" x14ac:dyDescent="0.15">
      <c r="X97" t="str">
        <f t="shared" ref="X97:Z97" si="52">+IF($N65="","",I65)</f>
        <v/>
      </c>
      <c r="Y97" t="str">
        <f t="shared" si="52"/>
        <v/>
      </c>
      <c r="Z97" t="str">
        <f t="shared" si="52"/>
        <v/>
      </c>
    </row>
    <row r="98" spans="24:26" ht="15" customHeight="1" x14ac:dyDescent="0.15">
      <c r="X98" t="str">
        <f t="shared" ref="X98:Z98" si="53">+IF($N66="","",I66)</f>
        <v/>
      </c>
      <c r="Y98" t="str">
        <f t="shared" si="53"/>
        <v/>
      </c>
      <c r="Z98" t="str">
        <f t="shared" si="53"/>
        <v/>
      </c>
    </row>
    <row r="99" spans="24:26" ht="15" customHeight="1" x14ac:dyDescent="0.15">
      <c r="X99" t="str">
        <f t="shared" ref="X99:Z99" si="54">+IF($N67="","",I67)</f>
        <v/>
      </c>
      <c r="Y99" t="str">
        <f t="shared" si="54"/>
        <v/>
      </c>
      <c r="Z99" t="str">
        <f t="shared" si="54"/>
        <v/>
      </c>
    </row>
    <row r="100" spans="24:26" ht="15" customHeight="1" x14ac:dyDescent="0.15">
      <c r="X100" t="str">
        <f t="shared" ref="X100:Z100" si="55">+IF($N68="","",I68)</f>
        <v/>
      </c>
      <c r="Y100" t="str">
        <f t="shared" si="55"/>
        <v/>
      </c>
      <c r="Z100" t="str">
        <f t="shared" si="55"/>
        <v/>
      </c>
    </row>
    <row r="101" spans="24:26" ht="15" customHeight="1" x14ac:dyDescent="0.15">
      <c r="X101" t="str">
        <f t="shared" ref="X101:Z101" si="56">+IF($N69="","",I69)</f>
        <v/>
      </c>
      <c r="Y101" t="str">
        <f t="shared" si="56"/>
        <v/>
      </c>
      <c r="Z101" t="str">
        <f t="shared" si="56"/>
        <v/>
      </c>
    </row>
    <row r="102" spans="24:26" ht="15" customHeight="1" x14ac:dyDescent="0.15">
      <c r="X102" t="str">
        <f t="shared" ref="X102:Z102" si="57">+IF($N70="","",I70)</f>
        <v/>
      </c>
      <c r="Y102" t="str">
        <f t="shared" si="57"/>
        <v/>
      </c>
      <c r="Z102" t="str">
        <f t="shared" si="57"/>
        <v/>
      </c>
    </row>
    <row r="103" spans="24:26" ht="15" customHeight="1" x14ac:dyDescent="0.15">
      <c r="X103" t="str">
        <f t="shared" ref="X103:Z103" si="58">+IF($N71="","",I71)</f>
        <v/>
      </c>
      <c r="Y103" t="str">
        <f t="shared" si="58"/>
        <v/>
      </c>
      <c r="Z103" t="str">
        <f t="shared" si="58"/>
        <v/>
      </c>
    </row>
    <row r="104" spans="24:26" ht="15" customHeight="1" x14ac:dyDescent="0.15">
      <c r="X104" t="str">
        <f t="shared" ref="X104:Z104" si="59">+IF($N72="","",I72)</f>
        <v/>
      </c>
      <c r="Y104" t="str">
        <f t="shared" si="59"/>
        <v/>
      </c>
      <c r="Z104" t="str">
        <f t="shared" si="59"/>
        <v/>
      </c>
    </row>
    <row r="105" spans="24:26" ht="15" customHeight="1" x14ac:dyDescent="0.15">
      <c r="X105" t="str">
        <f t="shared" ref="X105:Z105" si="60">+IF($N73="","",I73)</f>
        <v/>
      </c>
      <c r="Y105" t="str">
        <f t="shared" si="60"/>
        <v/>
      </c>
      <c r="Z105" t="str">
        <f t="shared" si="60"/>
        <v/>
      </c>
    </row>
    <row r="106" spans="24:26" ht="15" customHeight="1" x14ac:dyDescent="0.15">
      <c r="X106" t="str">
        <f t="shared" ref="X106:Z106" si="61">+IF($N74="","",I74)</f>
        <v/>
      </c>
      <c r="Y106" t="str">
        <f t="shared" si="61"/>
        <v/>
      </c>
      <c r="Z106" t="str">
        <f t="shared" si="61"/>
        <v/>
      </c>
    </row>
    <row r="107" spans="24:26" ht="15" customHeight="1" x14ac:dyDescent="0.15">
      <c r="X107" t="str">
        <f t="shared" ref="X107:Z107" si="62">+IF($N75="","",I75)</f>
        <v/>
      </c>
      <c r="Y107" t="str">
        <f t="shared" si="62"/>
        <v/>
      </c>
      <c r="Z107" t="str">
        <f t="shared" si="62"/>
        <v/>
      </c>
    </row>
    <row r="108" spans="24:26" ht="15" customHeight="1" x14ac:dyDescent="0.15">
      <c r="X108" t="str">
        <f t="shared" ref="X108:Z108" si="63">+IF($N76="","",I76)</f>
        <v/>
      </c>
      <c r="Y108" t="str">
        <f t="shared" si="63"/>
        <v/>
      </c>
      <c r="Z108" t="str">
        <f t="shared" si="63"/>
        <v/>
      </c>
    </row>
    <row r="109" spans="24:26" ht="15" customHeight="1" x14ac:dyDescent="0.15">
      <c r="X109" t="str">
        <f t="shared" ref="X109:Z109" si="64">+IF($N77="","",I77)</f>
        <v/>
      </c>
      <c r="Y109" t="str">
        <f t="shared" si="64"/>
        <v/>
      </c>
      <c r="Z109" t="str">
        <f t="shared" si="64"/>
        <v/>
      </c>
    </row>
    <row r="110" spans="24:26" ht="15" customHeight="1" x14ac:dyDescent="0.15">
      <c r="X110" t="str">
        <f t="shared" ref="X110:Z110" si="65">+IF($N78="","",I78)</f>
        <v/>
      </c>
      <c r="Y110" t="str">
        <f t="shared" si="65"/>
        <v/>
      </c>
      <c r="Z110" t="str">
        <f t="shared" si="65"/>
        <v/>
      </c>
    </row>
    <row r="111" spans="24:26" ht="15" customHeight="1" x14ac:dyDescent="0.15">
      <c r="X111" t="str">
        <f t="shared" ref="X111:Z111" si="66">+IF($N79="","",I79)</f>
        <v/>
      </c>
      <c r="Y111" t="str">
        <f t="shared" si="66"/>
        <v/>
      </c>
      <c r="Z111" t="str">
        <f t="shared" si="66"/>
        <v/>
      </c>
    </row>
    <row r="112" spans="24:26" ht="15" customHeight="1" x14ac:dyDescent="0.15">
      <c r="X112" t="str">
        <f t="shared" ref="X112:Z112" si="67">+IF($N80="","",I80)</f>
        <v/>
      </c>
      <c r="Y112" t="str">
        <f t="shared" si="67"/>
        <v/>
      </c>
      <c r="Z112" t="str">
        <f t="shared" si="67"/>
        <v/>
      </c>
    </row>
    <row r="113" spans="24:26" ht="15" customHeight="1" x14ac:dyDescent="0.15">
      <c r="X113" t="str">
        <f t="shared" ref="X113:Z113" si="68">+IF($N81="","",I81)</f>
        <v/>
      </c>
      <c r="Y113" t="str">
        <f t="shared" si="68"/>
        <v/>
      </c>
      <c r="Z113" t="str">
        <f t="shared" si="68"/>
        <v/>
      </c>
    </row>
    <row r="114" spans="24:26" ht="15" customHeight="1" x14ac:dyDescent="0.15">
      <c r="X114" t="str">
        <f t="shared" ref="X114:Z114" si="69">+IF($N82="","",I82)</f>
        <v/>
      </c>
      <c r="Y114" t="str">
        <f t="shared" si="69"/>
        <v/>
      </c>
      <c r="Z114" t="str">
        <f t="shared" si="69"/>
        <v/>
      </c>
    </row>
    <row r="115" spans="24:26" ht="15" customHeight="1" x14ac:dyDescent="0.15">
      <c r="X115" t="str">
        <f t="shared" ref="X115:Z115" si="70">+IF($N83="","",I83)</f>
        <v/>
      </c>
      <c r="Y115" t="str">
        <f t="shared" si="70"/>
        <v/>
      </c>
      <c r="Z115" t="str">
        <f t="shared" si="70"/>
        <v/>
      </c>
    </row>
    <row r="116" spans="24:26" ht="15" customHeight="1" x14ac:dyDescent="0.15">
      <c r="X116" t="str">
        <f t="shared" ref="X116:Z116" si="71">+IF($N84="","",I84)</f>
        <v/>
      </c>
      <c r="Y116" t="str">
        <f t="shared" si="71"/>
        <v/>
      </c>
      <c r="Z116" t="str">
        <f t="shared" si="71"/>
        <v/>
      </c>
    </row>
    <row r="117" spans="24:26" ht="15" customHeight="1" x14ac:dyDescent="0.15">
      <c r="X117" t="str">
        <f t="shared" ref="X117:Z117" si="72">+IF($N85="","",I85)</f>
        <v/>
      </c>
      <c r="Y117" t="str">
        <f t="shared" si="72"/>
        <v/>
      </c>
      <c r="Z117" t="str">
        <f t="shared" si="72"/>
        <v/>
      </c>
    </row>
    <row r="118" spans="24:26" ht="15" customHeight="1" x14ac:dyDescent="0.15">
      <c r="X118" t="str">
        <f t="shared" ref="X118:Z118" si="73">+IF($N86="","",I86)</f>
        <v/>
      </c>
      <c r="Y118" t="str">
        <f t="shared" si="73"/>
        <v/>
      </c>
      <c r="Z118" t="str">
        <f t="shared" si="73"/>
        <v/>
      </c>
    </row>
    <row r="119" spans="24:26" ht="15" customHeight="1" x14ac:dyDescent="0.15">
      <c r="X119" t="str">
        <f t="shared" ref="X119:Z119" si="74">+IF($N87="","",I87)</f>
        <v/>
      </c>
      <c r="Y119" t="str">
        <f t="shared" si="74"/>
        <v/>
      </c>
      <c r="Z119" t="str">
        <f t="shared" si="74"/>
        <v/>
      </c>
    </row>
    <row r="120" spans="24:26" ht="15" customHeight="1" x14ac:dyDescent="0.15">
      <c r="X120" t="str">
        <f t="shared" ref="X120:Z124" si="75">+IF($N87="","",I87)</f>
        <v/>
      </c>
      <c r="Y120" t="str">
        <f t="shared" si="75"/>
        <v/>
      </c>
      <c r="Z120" t="str">
        <f t="shared" si="75"/>
        <v/>
      </c>
    </row>
    <row r="121" spans="24:26" ht="15" customHeight="1" x14ac:dyDescent="0.15">
      <c r="X121" t="str">
        <f t="shared" si="75"/>
        <v/>
      </c>
      <c r="Y121" t="str">
        <f t="shared" si="75"/>
        <v/>
      </c>
      <c r="Z121" t="str">
        <f t="shared" si="75"/>
        <v/>
      </c>
    </row>
    <row r="122" spans="24:26" ht="15" customHeight="1" x14ac:dyDescent="0.15">
      <c r="X122" t="str">
        <f t="shared" si="75"/>
        <v/>
      </c>
      <c r="Y122" t="str">
        <f t="shared" si="75"/>
        <v/>
      </c>
      <c r="Z122" t="str">
        <f t="shared" si="75"/>
        <v/>
      </c>
    </row>
    <row r="123" spans="24:26" ht="15" customHeight="1" x14ac:dyDescent="0.15">
      <c r="X123" t="str">
        <f t="shared" si="75"/>
        <v/>
      </c>
      <c r="Y123" t="str">
        <f t="shared" si="75"/>
        <v/>
      </c>
      <c r="Z123" t="str">
        <f t="shared" si="75"/>
        <v/>
      </c>
    </row>
    <row r="124" spans="24:26" ht="15" customHeight="1" x14ac:dyDescent="0.15">
      <c r="X124" t="str">
        <f t="shared" si="75"/>
        <v/>
      </c>
      <c r="Y124" t="str">
        <f t="shared" si="75"/>
        <v/>
      </c>
      <c r="Z124" t="str">
        <f t="shared" si="75"/>
        <v/>
      </c>
    </row>
    <row r="125" spans="24:26" ht="15" customHeight="1" x14ac:dyDescent="0.15">
      <c r="X125" t="str">
        <f t="shared" ref="X125:Z131" si="76">+IF($N92="","",I92)</f>
        <v/>
      </c>
      <c r="Y125" t="str">
        <f t="shared" si="76"/>
        <v/>
      </c>
      <c r="Z125" t="str">
        <f t="shared" si="76"/>
        <v/>
      </c>
    </row>
    <row r="126" spans="24:26" ht="15" customHeight="1" x14ac:dyDescent="0.15">
      <c r="X126" t="str">
        <f t="shared" si="76"/>
        <v/>
      </c>
      <c r="Y126" t="str">
        <f t="shared" si="76"/>
        <v/>
      </c>
      <c r="Z126" t="str">
        <f t="shared" si="76"/>
        <v/>
      </c>
    </row>
    <row r="127" spans="24:26" ht="15" customHeight="1" x14ac:dyDescent="0.15">
      <c r="X127" t="str">
        <f t="shared" si="76"/>
        <v/>
      </c>
      <c r="Y127" t="str">
        <f t="shared" si="76"/>
        <v/>
      </c>
      <c r="Z127" t="str">
        <f t="shared" si="76"/>
        <v/>
      </c>
    </row>
    <row r="128" spans="24:26" ht="15" customHeight="1" x14ac:dyDescent="0.15">
      <c r="X128" t="str">
        <f t="shared" si="76"/>
        <v/>
      </c>
      <c r="Y128" t="str">
        <f t="shared" si="76"/>
        <v/>
      </c>
      <c r="Z128" t="str">
        <f t="shared" si="76"/>
        <v/>
      </c>
    </row>
    <row r="129" spans="24:26" ht="15" customHeight="1" x14ac:dyDescent="0.15">
      <c r="X129" t="str">
        <f t="shared" si="76"/>
        <v/>
      </c>
      <c r="Y129" t="str">
        <f t="shared" si="76"/>
        <v/>
      </c>
      <c r="Z129" t="str">
        <f t="shared" si="76"/>
        <v/>
      </c>
    </row>
    <row r="130" spans="24:26" ht="15" customHeight="1" x14ac:dyDescent="0.15">
      <c r="X130" t="str">
        <f t="shared" si="76"/>
        <v/>
      </c>
      <c r="Y130" t="str">
        <f t="shared" si="76"/>
        <v/>
      </c>
      <c r="Z130" t="str">
        <f t="shared" si="76"/>
        <v/>
      </c>
    </row>
    <row r="131" spans="24:26" ht="15" customHeight="1" x14ac:dyDescent="0.15">
      <c r="X131" t="str">
        <f t="shared" si="76"/>
        <v/>
      </c>
      <c r="Y131" t="str">
        <f t="shared" si="76"/>
        <v/>
      </c>
      <c r="Z131" t="str">
        <f t="shared" si="76"/>
        <v/>
      </c>
    </row>
  </sheetData>
  <sheetProtection password="CC27" sheet="1" objects="1" scenarios="1" selectLockedCells="1"/>
  <mergeCells count="19">
    <mergeCell ref="E34:E39"/>
    <mergeCell ref="E40:E47"/>
    <mergeCell ref="L11:L15"/>
    <mergeCell ref="L16:L19"/>
    <mergeCell ref="L20:L23"/>
    <mergeCell ref="L24:L26"/>
    <mergeCell ref="L27:L31"/>
    <mergeCell ref="L33:L35"/>
    <mergeCell ref="L36:L43"/>
    <mergeCell ref="L44:L47"/>
    <mergeCell ref="E11:E15"/>
    <mergeCell ref="E16:E21"/>
    <mergeCell ref="E22:E25"/>
    <mergeCell ref="E26:E33"/>
    <mergeCell ref="B3:P6"/>
    <mergeCell ref="B1:K2"/>
    <mergeCell ref="N1:P2"/>
    <mergeCell ref="B10:D10"/>
    <mergeCell ref="I10:K10"/>
  </mergeCells>
  <phoneticPr fontId="3"/>
  <dataValidations count="2">
    <dataValidation imeMode="hiragana" allowBlank="1" showInputMessage="1" showErrorMessage="1" sqref="O11:O39" xr:uid="{00000000-0002-0000-0600-000000000000}"/>
    <dataValidation type="list" imeMode="halfAlpha" allowBlank="1" showInputMessage="1" showErrorMessage="1" sqref="G11:G47 N11:N49" xr:uid="{00000000-0002-0000-0600-000001000000}">
      <formula1>$Q$10:$Q$11</formula1>
    </dataValidation>
  </dataValidations>
  <hyperlinks>
    <hyperlink ref="N1:P2" location="様式1①!A1" display="様式１へ戻る" xr:uid="{00000000-0004-0000-0600-000000000000}"/>
  </hyperlinks>
  <printOptions horizontalCentered="1"/>
  <pageMargins left="0.74803149606299213" right="0.74803149606299213" top="0.98425196850393704" bottom="0.98425196850393704" header="0.51181102362204722" footer="0.51181102362204722"/>
  <pageSetup paperSize="9" scale="96" orientation="portrait"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AJ131"/>
  <sheetViews>
    <sheetView showGridLines="0" view="pageBreakPreview" zoomScaleNormal="100" zoomScaleSheetLayoutView="100" workbookViewId="0">
      <pane ySplit="7" topLeftCell="A8" activePane="bottomLeft" state="frozen"/>
      <selection activeCell="W11" sqref="W11"/>
      <selection pane="bottomLeft" activeCell="G11" sqref="G11"/>
    </sheetView>
  </sheetViews>
  <sheetFormatPr defaultColWidth="5" defaultRowHeight="15" customHeight="1" x14ac:dyDescent="0.15"/>
  <cols>
    <col min="1" max="1" width="5" customWidth="1"/>
    <col min="2" max="4" width="2.125" customWidth="1"/>
    <col min="5" max="5" width="10.625" customWidth="1"/>
    <col min="6" max="6" width="13.625" customWidth="1"/>
    <col min="7" max="8" width="5" customWidth="1"/>
    <col min="9" max="11" width="2.125" customWidth="1"/>
    <col min="12" max="12" width="10.625" customWidth="1"/>
    <col min="13" max="13" width="13.625" customWidth="1"/>
    <col min="14" max="16" width="5" customWidth="1"/>
    <col min="17" max="17" width="3.5" hidden="1" customWidth="1"/>
    <col min="18" max="36" width="5" hidden="1" customWidth="1"/>
    <col min="37" max="46" width="5" customWidth="1"/>
  </cols>
  <sheetData>
    <row r="1" spans="1:30" ht="15" customHeight="1" x14ac:dyDescent="0.15">
      <c r="B1" s="423" t="s">
        <v>345</v>
      </c>
      <c r="C1" s="423"/>
      <c r="D1" s="423"/>
      <c r="E1" s="423"/>
      <c r="F1" s="423"/>
      <c r="G1" s="423"/>
      <c r="H1" s="423"/>
      <c r="I1" s="423"/>
      <c r="J1" s="423"/>
      <c r="K1" s="82"/>
      <c r="L1" s="82"/>
      <c r="M1" s="82"/>
      <c r="N1" s="425" t="s">
        <v>349</v>
      </c>
      <c r="O1" s="426"/>
      <c r="P1" s="426"/>
      <c r="Q1" s="128"/>
      <c r="AB1" s="177" t="str">
        <f t="array" ref="AB1">IFERROR(INDEX($X$1:$X91,SMALL(IF(X$1:$X91&lt;&gt;"",ROW($X$1:$X91)),ROW())),"")</f>
        <v/>
      </c>
      <c r="AC1" s="177" t="str">
        <f t="array" ref="AC1">IFERROR(INDEX($Y$1:$Y91,SMALL(IF($Y$1:Y91&lt;&gt;"",ROW($Y$1:$Y91)),ROW())),"")</f>
        <v/>
      </c>
      <c r="AD1" s="177" t="str">
        <f t="array" ref="AD1">IFERROR(INDEX($Z$1:$Z91,SMALL(IF($Z$1:Z91&lt;&gt;"",ROW($Z$1:$Z91)),ROW())),"")</f>
        <v/>
      </c>
    </row>
    <row r="2" spans="1:30" ht="15" customHeight="1" thickBot="1" x14ac:dyDescent="0.2">
      <c r="B2" s="424"/>
      <c r="C2" s="424"/>
      <c r="D2" s="424"/>
      <c r="E2" s="424"/>
      <c r="F2" s="424"/>
      <c r="G2" s="424"/>
      <c r="H2" s="424"/>
      <c r="I2" s="424"/>
      <c r="J2" s="424"/>
      <c r="K2" s="160"/>
      <c r="L2" s="160"/>
      <c r="M2" s="160"/>
      <c r="N2" s="427"/>
      <c r="O2" s="428"/>
      <c r="P2" s="428"/>
      <c r="Q2" s="128"/>
      <c r="AB2" s="177" t="str">
        <f t="array" ref="AB2">IFERROR(INDEX($X$1:$X92,SMALL(IF(X$1:$X92&lt;&gt;"",ROW($X$1:$X92)),ROW())),"")</f>
        <v/>
      </c>
      <c r="AC2" s="177" t="str">
        <f t="array" ref="AC2">IFERROR(INDEX($Y$1:$Y92,SMALL(IF($Y$1:Y92&lt;&gt;"",ROW($Y$1:$Y92)),ROW())),"")</f>
        <v/>
      </c>
      <c r="AD2" s="177" t="str">
        <f t="array" ref="AD2">IFERROR(INDEX($Z$1:$Z92,SMALL(IF($Z$1:Z92&lt;&gt;"",ROW($Z$1:$Z92)),ROW())),"")</f>
        <v/>
      </c>
    </row>
    <row r="3" spans="1:30" ht="15" customHeight="1" x14ac:dyDescent="0.15">
      <c r="B3" s="414" t="str">
        <f>+R11&amp;R12&amp;R13&amp;R14&amp;R15&amp;R16&amp;R17&amp;R18&amp;R19&amp;R20&amp;R21&amp;R22&amp;R23&amp;R24&amp;R25&amp;R26&amp;R27</f>
        <v/>
      </c>
      <c r="C3" s="415"/>
      <c r="D3" s="415"/>
      <c r="E3" s="415"/>
      <c r="F3" s="415"/>
      <c r="G3" s="415"/>
      <c r="H3" s="415"/>
      <c r="I3" s="415"/>
      <c r="J3" s="415"/>
      <c r="K3" s="415"/>
      <c r="L3" s="415"/>
      <c r="M3" s="415"/>
      <c r="N3" s="415"/>
      <c r="O3" s="415"/>
      <c r="P3" s="416"/>
      <c r="AB3" s="177" t="str">
        <f t="array" ref="AB3">IFERROR(INDEX($X$1:$X93,SMALL(IF(X$1:$X93&lt;&gt;"",ROW($X$1:$X93)),ROW())),"")</f>
        <v/>
      </c>
      <c r="AC3" s="177" t="str">
        <f t="array" ref="AC3">IFERROR(INDEX($Y$1:$Y93,SMALL(IF($Y$1:Y93&lt;&gt;"",ROW($Y$1:$Y93)),ROW())),"")</f>
        <v/>
      </c>
      <c r="AD3" s="177" t="str">
        <f t="array" ref="AD3">IFERROR(INDEX($Z$1:$Z93,SMALL(IF($Z$1:Z93&lt;&gt;"",ROW($Z$1:$Z93)),ROW())),"")</f>
        <v/>
      </c>
    </row>
    <row r="4" spans="1:30" ht="15" customHeight="1" x14ac:dyDescent="0.15">
      <c r="B4" s="417"/>
      <c r="C4" s="418"/>
      <c r="D4" s="418"/>
      <c r="E4" s="418"/>
      <c r="F4" s="418"/>
      <c r="G4" s="418"/>
      <c r="H4" s="418"/>
      <c r="I4" s="418"/>
      <c r="J4" s="418"/>
      <c r="K4" s="418"/>
      <c r="L4" s="418"/>
      <c r="M4" s="418"/>
      <c r="N4" s="418"/>
      <c r="O4" s="418"/>
      <c r="P4" s="419"/>
      <c r="AB4" s="177" t="str">
        <f t="array" ref="AB4">IFERROR(INDEX($X$1:$X94,SMALL(IF(X$1:$X94&lt;&gt;"",ROW($X$1:$X94)),ROW())),"")</f>
        <v/>
      </c>
      <c r="AC4" s="177" t="str">
        <f t="array" ref="AC4">IFERROR(INDEX($Y$1:$Y94,SMALL(IF($Y$1:Y94&lt;&gt;"",ROW($Y$1:$Y94)),ROW())),"")</f>
        <v/>
      </c>
      <c r="AD4" s="177" t="str">
        <f t="array" ref="AD4">IFERROR(INDEX($Z$1:$Z94,SMALL(IF($Z$1:Z94&lt;&gt;"",ROW($Z$1:$Z94)),ROW())),"")</f>
        <v/>
      </c>
    </row>
    <row r="5" spans="1:30" ht="15" customHeight="1" x14ac:dyDescent="0.15">
      <c r="B5" s="417"/>
      <c r="C5" s="418"/>
      <c r="D5" s="418"/>
      <c r="E5" s="418"/>
      <c r="F5" s="418"/>
      <c r="G5" s="418"/>
      <c r="H5" s="418"/>
      <c r="I5" s="418"/>
      <c r="J5" s="418"/>
      <c r="K5" s="418"/>
      <c r="L5" s="418"/>
      <c r="M5" s="418"/>
      <c r="N5" s="418"/>
      <c r="O5" s="418"/>
      <c r="P5" s="419"/>
      <c r="AB5" s="177" t="str">
        <f t="array" ref="AB5">IFERROR(INDEX($X$1:$X95,SMALL(IF(X$1:$X95&lt;&gt;"",ROW($X$1:$X95)),ROW())),"")</f>
        <v/>
      </c>
      <c r="AC5" s="177" t="str">
        <f t="array" ref="AC5">IFERROR(INDEX($Y$1:$Y95,SMALL(IF($Y$1:Y95&lt;&gt;"",ROW($Y$1:$Y95)),ROW())),"")</f>
        <v/>
      </c>
      <c r="AD5" s="177" t="str">
        <f t="array" ref="AD5">IFERROR(INDEX($Z$1:$Z95,SMALL(IF($Z$1:Z95&lt;&gt;"",ROW($Z$1:$Z95)),ROW())),"")</f>
        <v/>
      </c>
    </row>
    <row r="6" spans="1:30" ht="15" customHeight="1" thickBot="1" x14ac:dyDescent="0.2">
      <c r="B6" s="420"/>
      <c r="C6" s="421"/>
      <c r="D6" s="421"/>
      <c r="E6" s="421"/>
      <c r="F6" s="421"/>
      <c r="G6" s="421"/>
      <c r="H6" s="421"/>
      <c r="I6" s="421"/>
      <c r="J6" s="421"/>
      <c r="K6" s="421"/>
      <c r="L6" s="421"/>
      <c r="M6" s="421"/>
      <c r="N6" s="421"/>
      <c r="O6" s="421"/>
      <c r="P6" s="422"/>
      <c r="AB6" s="177" t="str">
        <f t="array" ref="AB6">IFERROR(INDEX($X$1:$X96,SMALL(IF(X$1:$X96&lt;&gt;"",ROW($X$1:$X96)),ROW())),"")</f>
        <v/>
      </c>
      <c r="AC6" s="177" t="str">
        <f t="array" ref="AC6">IFERROR(INDEX($Y$1:$Y96,SMALL(IF($Y$1:Y96&lt;&gt;"",ROW($Y$1:$Y96)),ROW())),"")</f>
        <v/>
      </c>
      <c r="AD6" s="177" t="str">
        <f t="array" ref="AD6">IFERROR(INDEX($Z$1:$Z96,SMALL(IF($Z$1:Z96&lt;&gt;"",ROW($Z$1:$Z96)),ROW())),"")</f>
        <v/>
      </c>
    </row>
    <row r="7" spans="1:30" ht="15" customHeight="1" x14ac:dyDescent="0.15">
      <c r="B7" s="418"/>
      <c r="C7" s="418"/>
      <c r="D7" s="418"/>
      <c r="E7" s="418"/>
      <c r="F7" s="418"/>
      <c r="G7" s="418"/>
      <c r="H7" s="418"/>
      <c r="I7" s="418"/>
      <c r="J7" s="418"/>
      <c r="K7" s="418"/>
      <c r="L7" s="418"/>
      <c r="M7" s="418"/>
      <c r="N7" s="418"/>
      <c r="O7" s="418"/>
      <c r="P7" s="418"/>
      <c r="AB7" s="177" t="str">
        <f t="array" ref="AB7">IFERROR(INDEX($X$1:$X97,SMALL(IF(X$1:$X97&lt;&gt;"",ROW($X$1:$X97)),ROW())),"")</f>
        <v/>
      </c>
      <c r="AC7" s="177" t="str">
        <f t="array" ref="AC7">IFERROR(INDEX($Y$1:$Y97,SMALL(IF($Y$1:Y97&lt;&gt;"",ROW($Y$1:$Y97)),ROW())),"")</f>
        <v/>
      </c>
      <c r="AD7" s="177" t="str">
        <f t="array" ref="AD7">IFERROR(INDEX($Z$1:$Z97,SMALL(IF($Z$1:Z97&lt;&gt;"",ROW($Z$1:$Z97)),ROW())),"")</f>
        <v/>
      </c>
    </row>
    <row r="8" spans="1:30" ht="15" customHeight="1" x14ac:dyDescent="0.15">
      <c r="C8" s="74" t="s">
        <v>489</v>
      </c>
      <c r="AB8" s="177" t="str">
        <f t="array" ref="AB8">IFERROR(INDEX($X$1:$X98,SMALL(IF(X$1:$X98&lt;&gt;"",ROW($X$1:$X98)),ROW())),"")</f>
        <v/>
      </c>
      <c r="AC8" s="177" t="str">
        <f t="array" ref="AC8">IFERROR(INDEX($Y$1:$Y98,SMALL(IF($Y$1:Y98&lt;&gt;"",ROW($Y$1:$Y98)),ROW())),"")</f>
        <v/>
      </c>
      <c r="AD8" s="177" t="str">
        <f t="array" ref="AD8">IFERROR(INDEX($Z$1:$Z98,SMALL(IF($Z$1:Z98&lt;&gt;"",ROW($Z$1:$Z98)),ROW())),"")</f>
        <v/>
      </c>
    </row>
    <row r="9" spans="1:30" ht="15" customHeight="1" x14ac:dyDescent="0.15">
      <c r="C9" s="74" t="s">
        <v>342</v>
      </c>
      <c r="AB9" s="177" t="str">
        <f t="array" ref="AB9">IFERROR(INDEX($X$1:$X99,SMALL(IF(X$1:$X99&lt;&gt;"",ROW($X$1:$X99)),ROW())),"")</f>
        <v/>
      </c>
      <c r="AC9" s="177" t="str">
        <f t="array" ref="AC9">IFERROR(INDEX($Y$1:$Y99,SMALL(IF($Y$1:Y99&lt;&gt;"",ROW($Y$1:$Y99)),ROW())),"")</f>
        <v/>
      </c>
      <c r="AD9" s="177" t="str">
        <f t="array" ref="AD9">IFERROR(INDEX($Z$1:$Z99,SMALL(IF($Z$1:Z99&lt;&gt;"",ROW($Z$1:$Z99)),ROW())),"")</f>
        <v/>
      </c>
    </row>
    <row r="10" spans="1:30" ht="15" customHeight="1" thickBot="1" x14ac:dyDescent="0.2">
      <c r="B10" s="429" t="s">
        <v>487</v>
      </c>
      <c r="C10" s="430"/>
      <c r="D10" s="431"/>
      <c r="E10" s="110" t="s">
        <v>664</v>
      </c>
      <c r="F10" s="125" t="s">
        <v>405</v>
      </c>
      <c r="G10" s="175" t="s">
        <v>486</v>
      </c>
      <c r="H10" s="136"/>
      <c r="I10" s="432" t="s">
        <v>487</v>
      </c>
      <c r="J10" s="433"/>
      <c r="K10" s="434"/>
      <c r="L10" s="110" t="s">
        <v>664</v>
      </c>
      <c r="M10" s="125" t="s">
        <v>405</v>
      </c>
      <c r="N10" s="175" t="s">
        <v>486</v>
      </c>
      <c r="O10" s="131"/>
      <c r="P10" s="132"/>
      <c r="Q10" s="128"/>
      <c r="AB10" s="177" t="str">
        <f t="array" ref="AB10">IFERROR(INDEX($X$1:$X100,SMALL(IF(X$1:$X100&lt;&gt;"",ROW($X$1:$X100)),ROW())),"")</f>
        <v/>
      </c>
      <c r="AC10" s="177" t="str">
        <f t="array" ref="AC10">IFERROR(INDEX($Y$1:$Y100,SMALL(IF($Y$1:Y100&lt;&gt;"",ROW($Y$1:$Y100)),ROW())),"")</f>
        <v/>
      </c>
      <c r="AD10" s="177" t="str">
        <f t="array" ref="AD10">IFERROR(INDEX($Z$1:$Z100,SMALL(IF($Z$1:Z100&lt;&gt;"",ROW($Z$1:$Z100)),ROW())),"")</f>
        <v/>
      </c>
    </row>
    <row r="11" spans="1:30" ht="15" customHeight="1" thickBot="1" x14ac:dyDescent="0.2">
      <c r="A11" s="73"/>
      <c r="B11" s="126">
        <v>2</v>
      </c>
      <c r="C11" s="112">
        <v>1</v>
      </c>
      <c r="D11" s="111">
        <v>1</v>
      </c>
      <c r="E11" s="435" t="s">
        <v>406</v>
      </c>
      <c r="F11" s="111" t="s">
        <v>407</v>
      </c>
      <c r="G11" s="75"/>
      <c r="H11" s="109"/>
      <c r="I11" s="137">
        <v>2</v>
      </c>
      <c r="J11" s="138">
        <v>7</v>
      </c>
      <c r="K11" s="139">
        <v>1</v>
      </c>
      <c r="L11" s="438" t="s">
        <v>445</v>
      </c>
      <c r="M11" s="111" t="s">
        <v>446</v>
      </c>
      <c r="N11" s="75"/>
      <c r="O11" s="133"/>
      <c r="P11" s="134" t="str">
        <f>IF(G11=1,"製造 "&amp;F10&amp;" "&amp;#REF!&amp;" 　* ","")</f>
        <v/>
      </c>
      <c r="Q11" s="166" t="s">
        <v>488</v>
      </c>
      <c r="R11" s="109" t="str">
        <f>+IF(COUNTIF(G11:G15,"○")&gt;0,"＊販売："&amp;E11,"")</f>
        <v/>
      </c>
      <c r="X11" t="str">
        <f>+IF($G11="","",B11)</f>
        <v/>
      </c>
      <c r="Y11" t="str">
        <f>+IF($G11="","",C11)</f>
        <v/>
      </c>
      <c r="Z11" t="str">
        <f>+IF($G11="","",D11)</f>
        <v/>
      </c>
      <c r="AB11" s="177" t="str">
        <f t="array" ref="AB11">IFERROR(INDEX($X$1:$X101,SMALL(IF(X$1:$X101&lt;&gt;"",ROW($X$1:$X101)),ROW())),"")</f>
        <v/>
      </c>
      <c r="AC11" s="177" t="str">
        <f t="array" ref="AC11">IFERROR(INDEX($Y$1:$Y101,SMALL(IF($Y$1:Y101&lt;&gt;"",ROW($Y$1:$Y101)),ROW())),"")</f>
        <v/>
      </c>
      <c r="AD11" s="177" t="str">
        <f t="array" ref="AD11">IFERROR(INDEX($Z$1:$Z101,SMALL(IF($Z$1:Z101&lt;&gt;"",ROW($Z$1:$Z101)),ROW())),"")</f>
        <v/>
      </c>
    </row>
    <row r="12" spans="1:30" ht="15" customHeight="1" thickBot="1" x14ac:dyDescent="0.2">
      <c r="A12" s="71"/>
      <c r="B12" s="123">
        <v>2</v>
      </c>
      <c r="C12" s="114">
        <v>1</v>
      </c>
      <c r="D12" s="113">
        <v>2</v>
      </c>
      <c r="E12" s="436"/>
      <c r="F12" s="113" t="s">
        <v>408</v>
      </c>
      <c r="G12" s="75"/>
      <c r="H12" s="109"/>
      <c r="I12" s="140">
        <v>2</v>
      </c>
      <c r="J12" s="141">
        <v>7</v>
      </c>
      <c r="K12" s="142">
        <v>2</v>
      </c>
      <c r="L12" s="439"/>
      <c r="M12" s="113" t="s">
        <v>447</v>
      </c>
      <c r="N12" s="75"/>
      <c r="O12" s="133"/>
      <c r="P12" s="134" t="str">
        <f>IF(G12=1,"製造 "&amp;F11&amp;" "&amp;#REF!&amp;" 　* ","")</f>
        <v/>
      </c>
      <c r="Q12" s="128"/>
      <c r="R12" s="109" t="str">
        <f>+IF(COUNTIF(G16:G21,"○")&gt;0,"　＊販売："&amp;E16,"")</f>
        <v/>
      </c>
      <c r="X12" t="str">
        <f t="shared" ref="X12:Z19" si="0">+IF($G12="","",B12)</f>
        <v/>
      </c>
      <c r="Y12" t="str">
        <f t="shared" si="0"/>
        <v/>
      </c>
      <c r="Z12" t="str">
        <f t="shared" si="0"/>
        <v/>
      </c>
      <c r="AB12" s="177" t="str">
        <f t="array" ref="AB12">IFERROR(INDEX($X$1:$X102,SMALL(IF(X$1:$X102&lt;&gt;"",ROW($X$1:$X102)),ROW())),"")</f>
        <v/>
      </c>
      <c r="AC12" s="177" t="str">
        <f t="array" ref="AC12">IFERROR(INDEX($Y$1:$Y102,SMALL(IF($Y$1:Y102&lt;&gt;"",ROW($Y$1:$Y102)),ROW())),"")</f>
        <v/>
      </c>
      <c r="AD12" s="177" t="str">
        <f t="array" ref="AD12">IFERROR(INDEX($Z$1:$Z102,SMALL(IF($Z$1:Z102&lt;&gt;"",ROW($Z$1:$Z102)),ROW())),"")</f>
        <v/>
      </c>
    </row>
    <row r="13" spans="1:30" ht="15" customHeight="1" thickBot="1" x14ac:dyDescent="0.2">
      <c r="A13" s="71"/>
      <c r="B13" s="123">
        <v>2</v>
      </c>
      <c r="C13" s="112">
        <v>1</v>
      </c>
      <c r="D13" s="113">
        <v>3</v>
      </c>
      <c r="E13" s="436"/>
      <c r="F13" s="113" t="s">
        <v>409</v>
      </c>
      <c r="G13" s="75"/>
      <c r="H13" s="109"/>
      <c r="I13" s="140">
        <v>2</v>
      </c>
      <c r="J13" s="141">
        <v>7</v>
      </c>
      <c r="K13" s="142">
        <v>3</v>
      </c>
      <c r="L13" s="439"/>
      <c r="M13" s="113" t="s">
        <v>448</v>
      </c>
      <c r="N13" s="75"/>
      <c r="O13" s="133"/>
      <c r="P13" s="134" t="str">
        <f>IF(G13=1,"製造 "&amp;F12&amp;" "&amp;#REF!&amp;" 　* ","")</f>
        <v/>
      </c>
      <c r="Q13" s="128"/>
      <c r="R13" s="109" t="str">
        <f>+IF(COUNTIF(G22:G25,"○")&gt;0,"　＊販売："&amp;E22,"")</f>
        <v/>
      </c>
      <c r="X13" t="str">
        <f t="shared" si="0"/>
        <v/>
      </c>
      <c r="Y13" t="str">
        <f t="shared" si="0"/>
        <v/>
      </c>
      <c r="Z13" t="str">
        <f t="shared" si="0"/>
        <v/>
      </c>
      <c r="AB13" s="177" t="str">
        <f t="array" ref="AB13">IFERROR(INDEX($X$1:$X103,SMALL(IF(X$1:$X103&lt;&gt;"",ROW($X$1:$X103)),ROW())),"")</f>
        <v/>
      </c>
      <c r="AC13" s="177" t="str">
        <f t="array" ref="AC13">IFERROR(INDEX($Y$1:$Y103,SMALL(IF($Y$1:Y103&lt;&gt;"",ROW($Y$1:$Y103)),ROW())),"")</f>
        <v/>
      </c>
      <c r="AD13" s="177" t="str">
        <f t="array" ref="AD13">IFERROR(INDEX($Z$1:$Z103,SMALL(IF($Z$1:Z103&lt;&gt;"",ROW($Z$1:$Z103)),ROW())),"")</f>
        <v/>
      </c>
    </row>
    <row r="14" spans="1:30" ht="15" customHeight="1" thickBot="1" x14ac:dyDescent="0.2">
      <c r="A14" s="71"/>
      <c r="B14" s="123">
        <v>2</v>
      </c>
      <c r="C14" s="114">
        <v>1</v>
      </c>
      <c r="D14" s="113">
        <v>4</v>
      </c>
      <c r="E14" s="436"/>
      <c r="F14" s="113" t="s">
        <v>410</v>
      </c>
      <c r="G14" s="75"/>
      <c r="H14" s="109"/>
      <c r="I14" s="143">
        <v>2</v>
      </c>
      <c r="J14" s="144">
        <v>7</v>
      </c>
      <c r="K14" s="145">
        <v>4</v>
      </c>
      <c r="L14" s="439"/>
      <c r="M14" s="115" t="s">
        <v>449</v>
      </c>
      <c r="N14" s="75"/>
      <c r="O14" s="133"/>
      <c r="P14" s="134" t="str">
        <f>IF(G14=1,"製造 "&amp;F13&amp;" "&amp;#REF!&amp;" 　* ","")</f>
        <v/>
      </c>
      <c r="Q14" s="128"/>
      <c r="R14" s="109" t="str">
        <f>+IF(COUNTIF(G26:G33,"○")&gt;0,"　＊販売："&amp;E26,"")</f>
        <v/>
      </c>
      <c r="X14" t="str">
        <f t="shared" si="0"/>
        <v/>
      </c>
      <c r="Y14" t="str">
        <f t="shared" si="0"/>
        <v/>
      </c>
      <c r="Z14" t="str">
        <f t="shared" si="0"/>
        <v/>
      </c>
      <c r="AB14" s="177" t="str">
        <f t="array" ref="AB14">IFERROR(INDEX($X$1:$X104,SMALL(IF(X$1:$X104&lt;&gt;"",ROW($X$1:$X104)),ROW())),"")</f>
        <v/>
      </c>
      <c r="AC14" s="177" t="str">
        <f t="array" ref="AC14">IFERROR(INDEX($Y$1:$Y104,SMALL(IF($Y$1:Y104&lt;&gt;"",ROW($Y$1:$Y104)),ROW())),"")</f>
        <v/>
      </c>
      <c r="AD14" s="177" t="str">
        <f t="array" ref="AD14">IFERROR(INDEX($Z$1:$Z104,SMALL(IF($Z$1:Z104&lt;&gt;"",ROW($Z$1:$Z104)),ROW())),"")</f>
        <v/>
      </c>
    </row>
    <row r="15" spans="1:30" ht="15" customHeight="1" thickBot="1" x14ac:dyDescent="0.2">
      <c r="A15" s="71"/>
      <c r="B15" s="127">
        <v>2</v>
      </c>
      <c r="C15" s="112">
        <v>1</v>
      </c>
      <c r="D15" s="115">
        <v>5</v>
      </c>
      <c r="E15" s="437"/>
      <c r="F15" s="115" t="s">
        <v>411</v>
      </c>
      <c r="G15" s="75"/>
      <c r="H15" s="109"/>
      <c r="I15" s="149">
        <v>2</v>
      </c>
      <c r="J15" s="150">
        <v>7</v>
      </c>
      <c r="K15" s="151">
        <v>5</v>
      </c>
      <c r="L15" s="440"/>
      <c r="M15" s="211" t="s">
        <v>691</v>
      </c>
      <c r="N15" s="75"/>
      <c r="O15" s="133"/>
      <c r="P15" s="134" t="str">
        <f>IF(G15=1,"製造 "&amp;F14&amp;" "&amp;#REF!&amp;" 　* ","")</f>
        <v/>
      </c>
      <c r="Q15" s="128"/>
      <c r="R15" s="109" t="str">
        <f>+IF(COUNTIF(G34:G39,"○")&gt;0,"　＊販売："&amp;E34,"")</f>
        <v/>
      </c>
      <c r="X15" t="str">
        <f t="shared" si="0"/>
        <v/>
      </c>
      <c r="Y15" t="str">
        <f t="shared" si="0"/>
        <v/>
      </c>
      <c r="Z15" t="str">
        <f t="shared" si="0"/>
        <v/>
      </c>
      <c r="AB15" s="177" t="str">
        <f t="array" ref="AB15">IFERROR(INDEX($X$1:$X105,SMALL(IF(X$1:$X105&lt;&gt;"",ROW($X$1:$X105)),ROW())),"")</f>
        <v/>
      </c>
      <c r="AC15" s="177" t="str">
        <f t="array" ref="AC15">IFERROR(INDEX($Y$1:$Y105,SMALL(IF($Y$1:Y105&lt;&gt;"",ROW($Y$1:$Y105)),ROW())),"")</f>
        <v/>
      </c>
      <c r="AD15" s="177" t="str">
        <f t="array" ref="AD15">IFERROR(INDEX($Z$1:$Z105,SMALL(IF($Z$1:Z105&lt;&gt;"",ROW($Z$1:$Z105)),ROW())),"")</f>
        <v/>
      </c>
    </row>
    <row r="16" spans="1:30" ht="15" customHeight="1" thickBot="1" x14ac:dyDescent="0.2">
      <c r="A16" s="71"/>
      <c r="B16" s="122">
        <v>2</v>
      </c>
      <c r="C16" s="118">
        <v>2</v>
      </c>
      <c r="D16" s="117">
        <v>1</v>
      </c>
      <c r="E16" s="435" t="s">
        <v>412</v>
      </c>
      <c r="F16" s="117" t="s">
        <v>413</v>
      </c>
      <c r="G16" s="75"/>
      <c r="H16" s="109"/>
      <c r="I16" s="146">
        <v>2</v>
      </c>
      <c r="J16" s="147">
        <v>8</v>
      </c>
      <c r="K16" s="148">
        <v>1</v>
      </c>
      <c r="L16" s="438" t="s">
        <v>450</v>
      </c>
      <c r="M16" s="117" t="s">
        <v>451</v>
      </c>
      <c r="N16" s="75"/>
      <c r="O16" s="133"/>
      <c r="P16" s="134" t="str">
        <f>IF(G16=1,"製造 "&amp;F15&amp;" "&amp;#REF!&amp;" 　* ","")</f>
        <v/>
      </c>
      <c r="Q16" s="128"/>
      <c r="R16" s="109" t="str">
        <f>+IF(COUNTIF(G40:G47,"○")&gt;0,"　＊販売："&amp;E40,"")</f>
        <v/>
      </c>
      <c r="X16" t="str">
        <f t="shared" si="0"/>
        <v/>
      </c>
      <c r="Y16" t="str">
        <f t="shared" si="0"/>
        <v/>
      </c>
      <c r="Z16" t="str">
        <f t="shared" si="0"/>
        <v/>
      </c>
      <c r="AB16" s="177" t="str">
        <f t="array" ref="AB16">IFERROR(INDEX($X$1:$X106,SMALL(IF(X$1:$X106&lt;&gt;"",ROW($X$1:$X106)),ROW())),"")</f>
        <v/>
      </c>
      <c r="AC16" s="177" t="str">
        <f t="array" ref="AC16">IFERROR(INDEX($Y$1:$Y106,SMALL(IF($Y$1:Y106&lt;&gt;"",ROW($Y$1:$Y106)),ROW())),"")</f>
        <v/>
      </c>
      <c r="AD16" s="177" t="str">
        <f t="array" ref="AD16">IFERROR(INDEX($Z$1:$Z106,SMALL(IF($Z$1:Z106&lt;&gt;"",ROW($Z$1:$Z106)),ROW())),"")</f>
        <v/>
      </c>
    </row>
    <row r="17" spans="1:30" ht="15" customHeight="1" thickBot="1" x14ac:dyDescent="0.2">
      <c r="A17" s="71"/>
      <c r="B17" s="123">
        <v>2</v>
      </c>
      <c r="C17" s="114">
        <v>2</v>
      </c>
      <c r="D17" s="113">
        <v>2</v>
      </c>
      <c r="E17" s="436"/>
      <c r="F17" s="113" t="s">
        <v>414</v>
      </c>
      <c r="G17" s="75"/>
      <c r="H17" s="109"/>
      <c r="I17" s="140">
        <v>2</v>
      </c>
      <c r="J17" s="141">
        <v>8</v>
      </c>
      <c r="K17" s="142">
        <v>2</v>
      </c>
      <c r="L17" s="439"/>
      <c r="M17" s="113" t="s">
        <v>452</v>
      </c>
      <c r="N17" s="75"/>
      <c r="O17" s="133"/>
      <c r="P17" s="134" t="str">
        <f>IF(G17=1,"製造 "&amp;F16&amp;" "&amp;#REF!&amp;" 　* ","")</f>
        <v/>
      </c>
      <c r="Q17" s="128"/>
      <c r="R17" s="109" t="str">
        <f>+IF(COUNTIF(N11:N15,"○")&gt;0,"　＊販売："&amp;L11,"")</f>
        <v/>
      </c>
      <c r="X17" t="str">
        <f t="shared" si="0"/>
        <v/>
      </c>
      <c r="Y17" t="str">
        <f t="shared" si="0"/>
        <v/>
      </c>
      <c r="Z17" t="str">
        <f t="shared" si="0"/>
        <v/>
      </c>
      <c r="AB17" s="177" t="str">
        <f t="array" ref="AB17">IFERROR(INDEX($X$1:$X107,SMALL(IF(X$1:$X107&lt;&gt;"",ROW($X$1:$X107)),ROW())),"")</f>
        <v/>
      </c>
      <c r="AC17" s="177" t="str">
        <f t="array" ref="AC17">IFERROR(INDEX($Y$1:$Y107,SMALL(IF($Y$1:Y107&lt;&gt;"",ROW($Y$1:$Y107)),ROW())),"")</f>
        <v/>
      </c>
      <c r="AD17" s="177" t="str">
        <f t="array" ref="AD17">IFERROR(INDEX($Z$1:$Z107,SMALL(IF($Z$1:Z107&lt;&gt;"",ROW($Z$1:$Z107)),ROW())),"")</f>
        <v/>
      </c>
    </row>
    <row r="18" spans="1:30" ht="15" customHeight="1" thickBot="1" x14ac:dyDescent="0.2">
      <c r="A18" s="71"/>
      <c r="B18" s="123">
        <v>2</v>
      </c>
      <c r="C18" s="114">
        <v>2</v>
      </c>
      <c r="D18" s="113">
        <v>3</v>
      </c>
      <c r="E18" s="436"/>
      <c r="F18" s="113" t="s">
        <v>415</v>
      </c>
      <c r="G18" s="75"/>
      <c r="H18" s="109"/>
      <c r="I18" s="143">
        <v>2</v>
      </c>
      <c r="J18" s="144">
        <v>8</v>
      </c>
      <c r="K18" s="145">
        <v>3</v>
      </c>
      <c r="L18" s="439"/>
      <c r="M18" s="115" t="s">
        <v>453</v>
      </c>
      <c r="N18" s="75"/>
      <c r="O18" s="133"/>
      <c r="P18" s="134" t="str">
        <f>IF(G18=1,"製造 "&amp;F17&amp;" "&amp;#REF!&amp;" 　* ","")</f>
        <v/>
      </c>
      <c r="Q18" s="128"/>
      <c r="R18" s="109" t="str">
        <f>+IF(COUNTIF(N16:N19,"○")&gt;0,"　＊販売："&amp;L16,"")</f>
        <v/>
      </c>
      <c r="X18" t="str">
        <f t="shared" si="0"/>
        <v/>
      </c>
      <c r="Y18" t="str">
        <f t="shared" si="0"/>
        <v/>
      </c>
      <c r="Z18" t="str">
        <f t="shared" si="0"/>
        <v/>
      </c>
      <c r="AB18" s="177" t="str">
        <f t="array" ref="AB18">IFERROR(INDEX($X$1:$X108,SMALL(IF(X$1:$X108&lt;&gt;"",ROW($X$1:$X108)),ROW())),"")</f>
        <v/>
      </c>
      <c r="AC18" s="177" t="str">
        <f t="array" ref="AC18">IFERROR(INDEX($Y$1:$Y108,SMALL(IF($Y$1:Y108&lt;&gt;"",ROW($Y$1:$Y108)),ROW())),"")</f>
        <v/>
      </c>
      <c r="AD18" s="177" t="str">
        <f t="array" ref="AD18">IFERROR(INDEX($Z$1:$Z108,SMALL(IF($Z$1:Z108&lt;&gt;"",ROW($Z$1:$Z108)),ROW())),"")</f>
        <v/>
      </c>
    </row>
    <row r="19" spans="1:30" ht="15" customHeight="1" thickBot="1" x14ac:dyDescent="0.2">
      <c r="A19" s="71"/>
      <c r="B19" s="127">
        <v>2</v>
      </c>
      <c r="C19" s="116">
        <v>2</v>
      </c>
      <c r="D19" s="115">
        <v>4</v>
      </c>
      <c r="E19" s="436"/>
      <c r="F19" s="115" t="s">
        <v>416</v>
      </c>
      <c r="G19" s="75"/>
      <c r="H19" s="109"/>
      <c r="I19" s="149">
        <v>2</v>
      </c>
      <c r="J19" s="150">
        <v>8</v>
      </c>
      <c r="K19" s="151">
        <v>4</v>
      </c>
      <c r="L19" s="440"/>
      <c r="M19" s="211" t="s">
        <v>686</v>
      </c>
      <c r="N19" s="75"/>
      <c r="O19" s="133"/>
      <c r="P19" s="134" t="str">
        <f>IF(G19=1,"製造 "&amp;F18&amp;" "&amp;#REF!&amp;" 　* ","")</f>
        <v/>
      </c>
      <c r="Q19" s="128"/>
      <c r="R19" s="109" t="str">
        <f>+IF(COUNTIF(N20:N23,"○")&gt;0,"　＊販売："&amp;L20,"")</f>
        <v/>
      </c>
      <c r="X19" t="str">
        <f t="shared" si="0"/>
        <v/>
      </c>
      <c r="Y19" t="str">
        <f t="shared" si="0"/>
        <v/>
      </c>
      <c r="Z19" t="str">
        <f t="shared" si="0"/>
        <v/>
      </c>
      <c r="AB19" s="177" t="str">
        <f t="array" ref="AB19">IFERROR(INDEX($X$1:$X109,SMALL(IF(X$1:$X109&lt;&gt;"",ROW($X$1:$X109)),ROW())),"")</f>
        <v/>
      </c>
      <c r="AC19" s="177" t="str">
        <f t="array" ref="AC19">IFERROR(INDEX($Y$1:$Y109,SMALL(IF($Y$1:Y109&lt;&gt;"",ROW($Y$1:$Y109)),ROW())),"")</f>
        <v/>
      </c>
      <c r="AD19" s="177" t="str">
        <f t="array" ref="AD19">IFERROR(INDEX($Z$1:$Z109,SMALL(IF($Z$1:Z109&lt;&gt;"",ROW($Z$1:$Z109)),ROW())),"")</f>
        <v/>
      </c>
    </row>
    <row r="20" spans="1:30" ht="15" customHeight="1" thickBot="1" x14ac:dyDescent="0.2">
      <c r="A20" s="71"/>
      <c r="B20" s="123">
        <v>2</v>
      </c>
      <c r="C20" s="114">
        <v>2</v>
      </c>
      <c r="D20" s="113">
        <v>5</v>
      </c>
      <c r="E20" s="436"/>
      <c r="F20" s="210" t="s">
        <v>682</v>
      </c>
      <c r="G20" s="75"/>
      <c r="H20" s="109"/>
      <c r="I20" s="137">
        <v>2</v>
      </c>
      <c r="J20" s="138">
        <v>9</v>
      </c>
      <c r="K20" s="139">
        <v>1</v>
      </c>
      <c r="L20" s="438" t="s">
        <v>454</v>
      </c>
      <c r="M20" s="111" t="s">
        <v>455</v>
      </c>
      <c r="N20" s="75"/>
      <c r="O20" s="133"/>
      <c r="P20" s="134" t="str">
        <f>IF(G22=1,"製造 "&amp;F19&amp;" "&amp;#REF!&amp;" 　* ","")</f>
        <v/>
      </c>
      <c r="Q20" s="128"/>
      <c r="R20" s="109" t="str">
        <f>+IF(COUNTIF(N24:N26,"○")&gt;0,"　＊販売："&amp;L24,"")</f>
        <v/>
      </c>
      <c r="X20" t="str">
        <f t="shared" ref="X20:X21" si="1">+IF($G20="","",B20)</f>
        <v/>
      </c>
      <c r="Y20" t="str">
        <f t="shared" ref="Y20:Y21" si="2">+IF($G20="","",C20)</f>
        <v/>
      </c>
      <c r="Z20" t="str">
        <f t="shared" ref="Z20:Z21" si="3">+IF($G20="","",D20)</f>
        <v/>
      </c>
      <c r="AB20" s="177" t="str">
        <f t="array" ref="AB20">IFERROR(INDEX($X$1:$X110,SMALL(IF(X$1:$X110&lt;&gt;"",ROW($X$1:$X110)),ROW())),"")</f>
        <v/>
      </c>
      <c r="AC20" s="177" t="str">
        <f t="array" ref="AC20">IFERROR(INDEX($Y$1:$Y110,SMALL(IF($Y$1:Y110&lt;&gt;"",ROW($Y$1:$Y110)),ROW())),"")</f>
        <v/>
      </c>
      <c r="AD20" s="177" t="str">
        <f t="array" ref="AD20">IFERROR(INDEX($Z$1:$Z110,SMALL(IF($Z$1:Z110&lt;&gt;"",ROW($Z$1:$Z110)),ROW())),"")</f>
        <v/>
      </c>
    </row>
    <row r="21" spans="1:30" ht="15" customHeight="1" thickBot="1" x14ac:dyDescent="0.2">
      <c r="A21" s="71"/>
      <c r="B21" s="124">
        <v>2</v>
      </c>
      <c r="C21" s="120">
        <v>2</v>
      </c>
      <c r="D21" s="119">
        <v>6</v>
      </c>
      <c r="E21" s="437"/>
      <c r="F21" s="211" t="s">
        <v>683</v>
      </c>
      <c r="G21" s="75"/>
      <c r="H21" s="109"/>
      <c r="I21" s="140">
        <v>2</v>
      </c>
      <c r="J21" s="141">
        <v>9</v>
      </c>
      <c r="K21" s="142">
        <v>2</v>
      </c>
      <c r="L21" s="439"/>
      <c r="M21" s="113" t="s">
        <v>456</v>
      </c>
      <c r="N21" s="75"/>
      <c r="O21" s="133"/>
      <c r="P21" s="134" t="str">
        <f>IF(G23=1,"製造 "&amp;F22&amp;" "&amp;#REF!&amp;" 　* ","")</f>
        <v/>
      </c>
      <c r="Q21" s="128"/>
      <c r="R21" s="109" t="str">
        <f>+IF(COUNTIF(N27:N31,"○")&gt;0,"　＊販売："&amp;L27,"")</f>
        <v/>
      </c>
      <c r="X21" t="str">
        <f t="shared" si="1"/>
        <v/>
      </c>
      <c r="Y21" t="str">
        <f t="shared" si="2"/>
        <v/>
      </c>
      <c r="Z21" t="str">
        <f t="shared" si="3"/>
        <v/>
      </c>
      <c r="AB21" s="177" t="str">
        <f t="array" ref="AB21">IFERROR(INDEX($X$1:$X111,SMALL(IF(X$1:$X111&lt;&gt;"",ROW($X$1:$X111)),ROW())),"")</f>
        <v/>
      </c>
      <c r="AC21" s="177" t="str">
        <f t="array" ref="AC21">IFERROR(INDEX($Y$1:$Y111,SMALL(IF($Y$1:Y111&lt;&gt;"",ROW($Y$1:$Y111)),ROW())),"")</f>
        <v/>
      </c>
      <c r="AD21" s="177" t="str">
        <f t="array" ref="AD21">IFERROR(INDEX($Z$1:$Z111,SMALL(IF($Z$1:Z111&lt;&gt;"",ROW($Z$1:$Z111)),ROW())),"")</f>
        <v/>
      </c>
    </row>
    <row r="22" spans="1:30" ht="15" customHeight="1" thickBot="1" x14ac:dyDescent="0.2">
      <c r="A22" s="71"/>
      <c r="B22" s="126">
        <v>2</v>
      </c>
      <c r="C22" s="112">
        <v>3</v>
      </c>
      <c r="D22" s="111">
        <v>1</v>
      </c>
      <c r="E22" s="435" t="s">
        <v>417</v>
      </c>
      <c r="F22" s="111" t="s">
        <v>418</v>
      </c>
      <c r="G22" s="75"/>
      <c r="H22" s="109"/>
      <c r="I22" s="140">
        <v>2</v>
      </c>
      <c r="J22" s="141">
        <v>9</v>
      </c>
      <c r="K22" s="142">
        <v>3</v>
      </c>
      <c r="L22" s="439"/>
      <c r="M22" s="113" t="s">
        <v>457</v>
      </c>
      <c r="N22" s="75"/>
      <c r="O22" s="133"/>
      <c r="P22" s="134" t="str">
        <f>IF(G24=1,"製造 "&amp;F23&amp;" "&amp;#REF!&amp;" 　* ","")</f>
        <v/>
      </c>
      <c r="Q22" s="128"/>
      <c r="R22" s="109" t="str">
        <f>+IF(COUNTIF(N32,"○")&gt;0,"　＊販売："&amp;L32,"")</f>
        <v/>
      </c>
      <c r="X22" t="str">
        <f t="shared" ref="X22:X31" si="4">+IF($G24="","",B24)</f>
        <v/>
      </c>
      <c r="Y22" t="str">
        <f t="shared" ref="Y22:Y31" si="5">+IF($G24="","",C24)</f>
        <v/>
      </c>
      <c r="Z22" t="str">
        <f t="shared" ref="Z22:Z31" si="6">+IF($G24="","",D24)</f>
        <v/>
      </c>
      <c r="AB22" s="177" t="str">
        <f t="array" ref="AB22">IFERROR(INDEX($X$1:$X112,SMALL(IF(X$1:$X112&lt;&gt;"",ROW($X$1:$X112)),ROW())),"")</f>
        <v/>
      </c>
      <c r="AC22" s="177" t="str">
        <f t="array" ref="AC22">IFERROR(INDEX($Y$1:$Y112,SMALL(IF($Y$1:Y112&lt;&gt;"",ROW($Y$1:$Y112)),ROW())),"")</f>
        <v/>
      </c>
      <c r="AD22" s="177" t="str">
        <f t="array" ref="AD22">IFERROR(INDEX($Z$1:$Z112,SMALL(IF($Z$1:Z112&lt;&gt;"",ROW($Z$1:$Z112)),ROW())),"")</f>
        <v/>
      </c>
    </row>
    <row r="23" spans="1:30" ht="15" customHeight="1" thickBot="1" x14ac:dyDescent="0.2">
      <c r="A23" s="71"/>
      <c r="B23" s="123">
        <v>2</v>
      </c>
      <c r="C23" s="114">
        <v>3</v>
      </c>
      <c r="D23" s="113">
        <v>2</v>
      </c>
      <c r="E23" s="436"/>
      <c r="F23" s="113" t="s">
        <v>419</v>
      </c>
      <c r="G23" s="75"/>
      <c r="H23" s="109"/>
      <c r="I23" s="143">
        <v>2</v>
      </c>
      <c r="J23" s="144">
        <v>9</v>
      </c>
      <c r="K23" s="145">
        <v>4</v>
      </c>
      <c r="L23" s="440"/>
      <c r="M23" s="115" t="s">
        <v>458</v>
      </c>
      <c r="N23" s="75"/>
      <c r="O23" s="133"/>
      <c r="P23" s="134" t="str">
        <f>IF(G25=1,"製造 "&amp;F24&amp;" "&amp;#REF!&amp;" 　* ","")</f>
        <v/>
      </c>
      <c r="Q23" s="128"/>
      <c r="R23" s="109" t="str">
        <f>+IF(COUNTIF(N33:N35,"○")&gt;0,"　＊販売："&amp;L33,"")</f>
        <v/>
      </c>
      <c r="X23" t="str">
        <f t="shared" si="4"/>
        <v/>
      </c>
      <c r="Y23" t="str">
        <f t="shared" si="5"/>
        <v/>
      </c>
      <c r="Z23" t="str">
        <f t="shared" si="6"/>
        <v/>
      </c>
      <c r="AB23" s="177" t="str">
        <f t="array" ref="AB23">IFERROR(INDEX($X$1:$X113,SMALL(IF(X$1:$X113&lt;&gt;"",ROW($X$1:$X113)),ROW())),"")</f>
        <v/>
      </c>
      <c r="AC23" s="177" t="str">
        <f t="array" ref="AC23">IFERROR(INDEX($Y$1:$Y113,SMALL(IF($Y$1:Y113&lt;&gt;"",ROW($Y$1:$Y113)),ROW())),"")</f>
        <v/>
      </c>
      <c r="AD23" s="177" t="str">
        <f t="array" ref="AD23">IFERROR(INDEX($Z$1:$Z113,SMALL(IF($Z$1:Z113&lt;&gt;"",ROW($Z$1:$Z113)),ROW())),"")</f>
        <v/>
      </c>
    </row>
    <row r="24" spans="1:30" ht="15" customHeight="1" thickBot="1" x14ac:dyDescent="0.2">
      <c r="A24" s="71"/>
      <c r="B24" s="123">
        <v>2</v>
      </c>
      <c r="C24" s="114">
        <v>3</v>
      </c>
      <c r="D24" s="113">
        <v>3</v>
      </c>
      <c r="E24" s="436"/>
      <c r="F24" s="113" t="s">
        <v>420</v>
      </c>
      <c r="G24" s="75"/>
      <c r="H24" s="109"/>
      <c r="I24" s="146">
        <v>2</v>
      </c>
      <c r="J24" s="147">
        <v>10</v>
      </c>
      <c r="K24" s="148">
        <v>1</v>
      </c>
      <c r="L24" s="438" t="s">
        <v>459</v>
      </c>
      <c r="M24" s="117" t="s">
        <v>460</v>
      </c>
      <c r="N24" s="75"/>
      <c r="O24" s="133"/>
      <c r="P24" s="134" t="str">
        <f>IF(G26=1,"製造 "&amp;F25&amp;" "&amp;#REF!&amp;" 　* ","")</f>
        <v/>
      </c>
      <c r="Q24" s="128"/>
      <c r="R24" s="109" t="str">
        <f>+IF(COUNTIF(N36:N43,"○")&gt;0,"　＊販売："&amp;L36,"")</f>
        <v/>
      </c>
      <c r="X24" t="str">
        <f t="shared" si="4"/>
        <v/>
      </c>
      <c r="Y24" t="str">
        <f t="shared" si="5"/>
        <v/>
      </c>
      <c r="Z24" t="str">
        <f t="shared" si="6"/>
        <v/>
      </c>
      <c r="AB24" s="177" t="str">
        <f t="array" ref="AB24">IFERROR(INDEX($X$1:$X114,SMALL(IF(X$1:$X114&lt;&gt;"",ROW($X$1:$X114)),ROW())),"")</f>
        <v/>
      </c>
      <c r="AC24" s="177" t="str">
        <f t="array" ref="AC24">IFERROR(INDEX($Y$1:$Y114,SMALL(IF($Y$1:Y114&lt;&gt;"",ROW($Y$1:$Y114)),ROW())),"")</f>
        <v/>
      </c>
      <c r="AD24" s="177" t="str">
        <f t="array" ref="AD24">IFERROR(INDEX($Z$1:$Z114,SMALL(IF($Z$1:Z114&lt;&gt;"",ROW($Z$1:$Z114)),ROW())),"")</f>
        <v/>
      </c>
    </row>
    <row r="25" spans="1:30" ht="15" customHeight="1" thickBot="1" x14ac:dyDescent="0.2">
      <c r="A25" s="71"/>
      <c r="B25" s="123">
        <v>2</v>
      </c>
      <c r="C25" s="114">
        <v>3</v>
      </c>
      <c r="D25" s="113">
        <v>4</v>
      </c>
      <c r="E25" s="437"/>
      <c r="F25" s="113" t="s">
        <v>421</v>
      </c>
      <c r="G25" s="75"/>
      <c r="H25" s="109"/>
      <c r="I25" s="140">
        <v>2</v>
      </c>
      <c r="J25" s="141">
        <v>10</v>
      </c>
      <c r="K25" s="142">
        <v>2</v>
      </c>
      <c r="L25" s="439"/>
      <c r="M25" s="113" t="s">
        <v>461</v>
      </c>
      <c r="N25" s="75"/>
      <c r="O25" s="133"/>
      <c r="P25" s="134" t="str">
        <f>IF(G27=1,"製造 "&amp;F26&amp;" "&amp;#REF!&amp;" 　* ","")</f>
        <v/>
      </c>
      <c r="Q25" s="128"/>
      <c r="R25" s="109" t="str">
        <f>+IF(COUNTIF(N44:N47,"○")&gt;0,"　＊販売："&amp;L44,"")</f>
        <v/>
      </c>
      <c r="X25" t="str">
        <f t="shared" si="4"/>
        <v/>
      </c>
      <c r="Y25" t="str">
        <f t="shared" si="5"/>
        <v/>
      </c>
      <c r="Z25" t="str">
        <f t="shared" si="6"/>
        <v/>
      </c>
      <c r="AB25" s="177" t="str">
        <f t="array" ref="AB25">IFERROR(INDEX($X$1:$X115,SMALL(IF(X$1:$X115&lt;&gt;"",ROW($X$1:$X115)),ROW())),"")</f>
        <v/>
      </c>
      <c r="AC25" s="177" t="str">
        <f t="array" ref="AC25">IFERROR(INDEX($Y$1:$Y115,SMALL(IF($Y$1:Y115&lt;&gt;"",ROW($Y$1:$Y115)),ROW())),"")</f>
        <v/>
      </c>
      <c r="AD25" s="177" t="str">
        <f t="array" ref="AD25">IFERROR(INDEX($Z$1:$Z115,SMALL(IF($Z$1:Z115&lt;&gt;"",ROW($Z$1:$Z115)),ROW())),"")</f>
        <v/>
      </c>
    </row>
    <row r="26" spans="1:30" ht="15" customHeight="1" thickBot="1" x14ac:dyDescent="0.2">
      <c r="A26" s="71"/>
      <c r="B26" s="122">
        <v>2</v>
      </c>
      <c r="C26" s="118">
        <v>4</v>
      </c>
      <c r="D26" s="117">
        <v>1</v>
      </c>
      <c r="E26" s="435" t="s">
        <v>422</v>
      </c>
      <c r="F26" s="117" t="s">
        <v>423</v>
      </c>
      <c r="G26" s="75"/>
      <c r="H26" s="109"/>
      <c r="I26" s="149">
        <v>2</v>
      </c>
      <c r="J26" s="150">
        <v>10</v>
      </c>
      <c r="K26" s="151">
        <v>3</v>
      </c>
      <c r="L26" s="440"/>
      <c r="M26" s="119" t="s">
        <v>485</v>
      </c>
      <c r="N26" s="75"/>
      <c r="O26" s="133"/>
      <c r="P26" s="134" t="str">
        <f>IF(G28=1,"製造 "&amp;F27&amp;" "&amp;#REF!&amp;" 　* ","")</f>
        <v/>
      </c>
      <c r="Q26" s="128"/>
      <c r="R26" s="109" t="str">
        <f>+IF(COUNTIF(N48,"○")&gt;0,"　＊販売："&amp;L48,"")</f>
        <v/>
      </c>
      <c r="X26" t="str">
        <f t="shared" si="4"/>
        <v/>
      </c>
      <c r="Y26" t="str">
        <f t="shared" si="5"/>
        <v/>
      </c>
      <c r="Z26" t="str">
        <f t="shared" si="6"/>
        <v/>
      </c>
      <c r="AB26" s="177" t="str">
        <f t="array" ref="AB26">IFERROR(INDEX($X$1:$X116,SMALL(IF(X$1:$X116&lt;&gt;"",ROW($X$1:$X116)),ROW())),"")</f>
        <v/>
      </c>
      <c r="AC26" s="177" t="str">
        <f t="array" ref="AC26">IFERROR(INDEX($Y$1:$Y116,SMALL(IF($Y$1:Y116&lt;&gt;"",ROW($Y$1:$Y116)),ROW())),"")</f>
        <v/>
      </c>
      <c r="AD26" s="177" t="str">
        <f t="array" ref="AD26">IFERROR(INDEX($Z$1:$Z116,SMALL(IF($Z$1:Z116&lt;&gt;"",ROW($Z$1:$Z116)),ROW())),"")</f>
        <v/>
      </c>
    </row>
    <row r="27" spans="1:30" ht="15" customHeight="1" thickBot="1" x14ac:dyDescent="0.2">
      <c r="A27" s="71"/>
      <c r="B27" s="123">
        <v>2</v>
      </c>
      <c r="C27" s="114">
        <v>4</v>
      </c>
      <c r="D27" s="113">
        <v>2</v>
      </c>
      <c r="E27" s="436"/>
      <c r="F27" s="113" t="s">
        <v>424</v>
      </c>
      <c r="G27" s="75"/>
      <c r="H27" s="109"/>
      <c r="I27" s="137">
        <v>2</v>
      </c>
      <c r="J27" s="138">
        <v>11</v>
      </c>
      <c r="K27" s="139">
        <v>1</v>
      </c>
      <c r="L27" s="438" t="s">
        <v>580</v>
      </c>
      <c r="M27" s="111" t="s">
        <v>462</v>
      </c>
      <c r="N27" s="75"/>
      <c r="O27" s="133"/>
      <c r="P27" s="134" t="str">
        <f>IF(G29=1,"製造 "&amp;F28&amp;" "&amp;#REF!&amp;" 　* ","")</f>
        <v/>
      </c>
      <c r="Q27" s="128"/>
      <c r="R27" s="109" t="str">
        <f>+IF(COUNTIF(N49,"○")&gt;0,"　＊販売："&amp;L49,"")</f>
        <v/>
      </c>
      <c r="X27" t="str">
        <f t="shared" si="4"/>
        <v/>
      </c>
      <c r="Y27" t="str">
        <f t="shared" si="5"/>
        <v/>
      </c>
      <c r="Z27" t="str">
        <f t="shared" si="6"/>
        <v/>
      </c>
      <c r="AB27" s="177" t="str">
        <f t="array" ref="AB27">IFERROR(INDEX($X$1:$X117,SMALL(IF(X$1:$X117&lt;&gt;"",ROW($X$1:$X117)),ROW())),"")</f>
        <v/>
      </c>
      <c r="AC27" s="177" t="str">
        <f t="array" ref="AC27">IFERROR(INDEX($Y$1:$Y117,SMALL(IF($Y$1:Y117&lt;&gt;"",ROW($Y$1:$Y117)),ROW())),"")</f>
        <v/>
      </c>
      <c r="AD27" s="177" t="str">
        <f t="array" ref="AD27">IFERROR(INDEX($Z$1:$Z117,SMALL(IF($Z$1:Z117&lt;&gt;"",ROW($Z$1:$Z117)),ROW())),"")</f>
        <v/>
      </c>
    </row>
    <row r="28" spans="1:30" ht="15" customHeight="1" thickBot="1" x14ac:dyDescent="0.2">
      <c r="A28" s="71"/>
      <c r="B28" s="123">
        <v>2</v>
      </c>
      <c r="C28" s="114">
        <v>4</v>
      </c>
      <c r="D28" s="113">
        <v>3</v>
      </c>
      <c r="E28" s="436"/>
      <c r="F28" s="113" t="s">
        <v>425</v>
      </c>
      <c r="G28" s="75"/>
      <c r="H28" s="109"/>
      <c r="I28" s="140">
        <v>2</v>
      </c>
      <c r="J28" s="141">
        <v>11</v>
      </c>
      <c r="K28" s="142">
        <v>2</v>
      </c>
      <c r="L28" s="439"/>
      <c r="M28" s="113" t="s">
        <v>463</v>
      </c>
      <c r="N28" s="75"/>
      <c r="O28" s="133"/>
      <c r="P28" s="134" t="str">
        <f>IF(G30=1,"製造 "&amp;F29&amp;" "&amp;#REF!&amp;" 　* ","")</f>
        <v/>
      </c>
      <c r="Q28" s="128"/>
      <c r="X28" t="str">
        <f t="shared" si="4"/>
        <v/>
      </c>
      <c r="Y28" t="str">
        <f t="shared" si="5"/>
        <v/>
      </c>
      <c r="Z28" t="str">
        <f t="shared" si="6"/>
        <v/>
      </c>
      <c r="AB28" s="177" t="str">
        <f t="array" ref="AB28">IFERROR(INDEX($X$1:$X118,SMALL(IF(X$1:$X118&lt;&gt;"",ROW($X$1:$X118)),ROW())),"")</f>
        <v/>
      </c>
      <c r="AC28" s="177" t="str">
        <f t="array" ref="AC28">IFERROR(INDEX($Y$1:$Y118,SMALL(IF($Y$1:Y118&lt;&gt;"",ROW($Y$1:$Y118)),ROW())),"")</f>
        <v/>
      </c>
      <c r="AD28" s="177" t="str">
        <f t="array" ref="AD28">IFERROR(INDEX($Z$1:$Z118,SMALL(IF($Z$1:Z118&lt;&gt;"",ROW($Z$1:$Z118)),ROW())),"")</f>
        <v/>
      </c>
    </row>
    <row r="29" spans="1:30" ht="15" customHeight="1" thickBot="1" x14ac:dyDescent="0.2">
      <c r="A29" s="71"/>
      <c r="B29" s="123">
        <v>2</v>
      </c>
      <c r="C29" s="114">
        <v>4</v>
      </c>
      <c r="D29" s="113">
        <v>4</v>
      </c>
      <c r="E29" s="436"/>
      <c r="F29" s="113" t="s">
        <v>426</v>
      </c>
      <c r="G29" s="75"/>
      <c r="H29" s="109"/>
      <c r="I29" s="140">
        <v>2</v>
      </c>
      <c r="J29" s="141">
        <v>11</v>
      </c>
      <c r="K29" s="142">
        <v>3</v>
      </c>
      <c r="L29" s="439"/>
      <c r="M29" s="113" t="s">
        <v>464</v>
      </c>
      <c r="N29" s="75"/>
      <c r="O29" s="133"/>
      <c r="P29" s="134" t="str">
        <f>IF(G31=1,"製造 "&amp;F30&amp;" "&amp;#REF!&amp;" 　* ","")</f>
        <v/>
      </c>
      <c r="Q29" s="128"/>
      <c r="X29" t="str">
        <f t="shared" si="4"/>
        <v/>
      </c>
      <c r="Y29" t="str">
        <f t="shared" si="5"/>
        <v/>
      </c>
      <c r="Z29" t="str">
        <f t="shared" si="6"/>
        <v/>
      </c>
      <c r="AB29" s="177" t="str">
        <f t="array" ref="AB29">IFERROR(INDEX($X$1:$X119,SMALL(IF(X$1:$X119&lt;&gt;"",ROW($X$1:$X119)),ROW())),"")</f>
        <v/>
      </c>
      <c r="AC29" s="177" t="str">
        <f t="array" ref="AC29">IFERROR(INDEX($Y$1:$Y119,SMALL(IF($Y$1:Y119&lt;&gt;"",ROW($Y$1:$Y119)),ROW())),"")</f>
        <v/>
      </c>
      <c r="AD29" s="177" t="str">
        <f t="array" ref="AD29">IFERROR(INDEX($Z$1:$Z119,SMALL(IF($Z$1:Z119&lt;&gt;"",ROW($Z$1:$Z119)),ROW())),"")</f>
        <v/>
      </c>
    </row>
    <row r="30" spans="1:30" ht="15" customHeight="1" thickBot="1" x14ac:dyDescent="0.2">
      <c r="A30" s="71"/>
      <c r="B30" s="123">
        <v>2</v>
      </c>
      <c r="C30" s="114">
        <v>4</v>
      </c>
      <c r="D30" s="113">
        <v>5</v>
      </c>
      <c r="E30" s="436"/>
      <c r="F30" s="113" t="s">
        <v>427</v>
      </c>
      <c r="G30" s="75"/>
      <c r="H30" s="109"/>
      <c r="I30" s="143">
        <v>2</v>
      </c>
      <c r="J30" s="144">
        <v>11</v>
      </c>
      <c r="K30" s="145">
        <v>4</v>
      </c>
      <c r="L30" s="439"/>
      <c r="M30" s="115" t="s">
        <v>465</v>
      </c>
      <c r="N30" s="75"/>
      <c r="O30" s="133"/>
      <c r="P30" s="134" t="str">
        <f>IF(G32=1,"製造 "&amp;F31&amp;" "&amp;#REF!&amp;" 　* ","")</f>
        <v/>
      </c>
      <c r="Q30" s="128"/>
      <c r="X30" t="str">
        <f t="shared" si="4"/>
        <v/>
      </c>
      <c r="Y30" t="str">
        <f t="shared" si="5"/>
        <v/>
      </c>
      <c r="Z30" t="str">
        <f t="shared" si="6"/>
        <v/>
      </c>
      <c r="AB30" s="177" t="str">
        <f t="array" ref="AB30">IFERROR(INDEX($X$1:$X120,SMALL(IF(X$1:$X120&lt;&gt;"",ROW($X$1:$X120)),ROW())),"")</f>
        <v/>
      </c>
      <c r="AC30" s="177" t="str">
        <f t="array" ref="AC30">IFERROR(INDEX($Y$1:$Y120,SMALL(IF($Y$1:Y120&lt;&gt;"",ROW($Y$1:$Y120)),ROW())),"")</f>
        <v/>
      </c>
      <c r="AD30" s="177" t="str">
        <f t="array" ref="AD30">IFERROR(INDEX($Z$1:$Z120,SMALL(IF($Z$1:Z120&lt;&gt;"",ROW($Z$1:$Z120)),ROW())),"")</f>
        <v/>
      </c>
    </row>
    <row r="31" spans="1:30" ht="15" customHeight="1" thickBot="1" x14ac:dyDescent="0.2">
      <c r="A31" s="71"/>
      <c r="B31" s="123">
        <v>2</v>
      </c>
      <c r="C31" s="114">
        <v>4</v>
      </c>
      <c r="D31" s="113">
        <v>6</v>
      </c>
      <c r="E31" s="436"/>
      <c r="F31" s="113" t="s">
        <v>428</v>
      </c>
      <c r="G31" s="75"/>
      <c r="H31" s="109"/>
      <c r="I31" s="149">
        <v>2</v>
      </c>
      <c r="J31" s="150">
        <v>11</v>
      </c>
      <c r="K31" s="151">
        <v>5</v>
      </c>
      <c r="L31" s="440"/>
      <c r="M31" s="211" t="s">
        <v>687</v>
      </c>
      <c r="N31" s="75"/>
      <c r="O31" s="133"/>
      <c r="P31" s="134" t="str">
        <f>IF(G34=1,"製造 "&amp;F32&amp;" "&amp;#REF!&amp;" 　* ","")</f>
        <v/>
      </c>
      <c r="Q31" s="128"/>
      <c r="X31" t="str">
        <f t="shared" si="4"/>
        <v/>
      </c>
      <c r="Y31" t="str">
        <f t="shared" si="5"/>
        <v/>
      </c>
      <c r="Z31" t="str">
        <f t="shared" si="6"/>
        <v/>
      </c>
      <c r="AB31" s="177" t="str">
        <f t="array" ref="AB31">IFERROR(INDEX($X$1:$X121,SMALL(IF(X$1:$X121&lt;&gt;"",ROW($X$1:$X121)),ROW())),"")</f>
        <v/>
      </c>
      <c r="AC31" s="177" t="str">
        <f t="array" ref="AC31">IFERROR(INDEX($Y$1:$Y121,SMALL(IF($Y$1:Y121&lt;&gt;"",ROW($Y$1:$Y121)),ROW())),"")</f>
        <v/>
      </c>
      <c r="AD31" s="177" t="str">
        <f t="array" ref="AD31">IFERROR(INDEX($Z$1:$Z121,SMALL(IF($Z$1:Z121&lt;&gt;"",ROW($Z$1:$Z121)),ROW())),"")</f>
        <v/>
      </c>
    </row>
    <row r="32" spans="1:30" ht="15" customHeight="1" thickBot="1" x14ac:dyDescent="0.2">
      <c r="A32" s="71"/>
      <c r="B32" s="127">
        <v>2</v>
      </c>
      <c r="C32" s="116">
        <v>4</v>
      </c>
      <c r="D32" s="115">
        <v>7</v>
      </c>
      <c r="E32" s="436"/>
      <c r="F32" s="115" t="s">
        <v>429</v>
      </c>
      <c r="G32" s="75"/>
      <c r="H32" s="109"/>
      <c r="I32" s="152">
        <v>2</v>
      </c>
      <c r="J32" s="153">
        <v>12</v>
      </c>
      <c r="K32" s="154">
        <v>1</v>
      </c>
      <c r="L32" s="155" t="s">
        <v>466</v>
      </c>
      <c r="M32" s="121" t="s">
        <v>466</v>
      </c>
      <c r="N32" s="75"/>
      <c r="O32" s="133"/>
      <c r="P32" s="134" t="str">
        <f>IF(G35=1,"製造 "&amp;F34&amp;" "&amp;#REF!&amp;" 　* ","")</f>
        <v/>
      </c>
      <c r="Q32" s="128"/>
      <c r="X32" t="str">
        <f t="shared" ref="X32:X44" si="7">+IF($G35="","",B35)</f>
        <v/>
      </c>
      <c r="Y32" t="str">
        <f t="shared" ref="Y32:Y44" si="8">+IF($G35="","",C35)</f>
        <v/>
      </c>
      <c r="Z32" t="str">
        <f t="shared" ref="Z32:Z44" si="9">+IF($G35="","",D35)</f>
        <v/>
      </c>
      <c r="AB32" s="177" t="str">
        <f t="array" ref="AB32">IFERROR(INDEX($X$1:$X122,SMALL(IF(X$1:$X122&lt;&gt;"",ROW($X$1:$X122)),ROW())),"")</f>
        <v/>
      </c>
      <c r="AC32" s="177" t="str">
        <f t="array" ref="AC32">IFERROR(INDEX($Y$1:$Y122,SMALL(IF($Y$1:Y122&lt;&gt;"",ROW($Y$1:$Y122)),ROW())),"")</f>
        <v/>
      </c>
      <c r="AD32" s="177" t="str">
        <f t="array" ref="AD32">IFERROR(INDEX($Z$1:$Z122,SMALL(IF($Z$1:Z122&lt;&gt;"",ROW($Z$1:$Z122)),ROW())),"")</f>
        <v/>
      </c>
    </row>
    <row r="33" spans="1:30" ht="15" customHeight="1" thickBot="1" x14ac:dyDescent="0.2">
      <c r="A33" s="71"/>
      <c r="B33" s="124">
        <v>2</v>
      </c>
      <c r="C33" s="120">
        <v>4</v>
      </c>
      <c r="D33" s="119">
        <v>8</v>
      </c>
      <c r="E33" s="437"/>
      <c r="F33" s="211" t="s">
        <v>684</v>
      </c>
      <c r="G33" s="75"/>
      <c r="H33" s="109"/>
      <c r="I33" s="137">
        <v>2</v>
      </c>
      <c r="J33" s="138">
        <v>13</v>
      </c>
      <c r="K33" s="139">
        <v>1</v>
      </c>
      <c r="L33" s="438" t="s">
        <v>467</v>
      </c>
      <c r="M33" s="111" t="s">
        <v>468</v>
      </c>
      <c r="N33" s="75"/>
      <c r="O33" s="133"/>
      <c r="P33" s="134" t="str">
        <f>IF(G36=1,"製造 "&amp;F35&amp;" "&amp;#REF!&amp;" 　* ","")</f>
        <v/>
      </c>
      <c r="Q33" s="128"/>
      <c r="X33" t="str">
        <f t="shared" si="7"/>
        <v/>
      </c>
      <c r="Y33" t="str">
        <f t="shared" si="8"/>
        <v/>
      </c>
      <c r="Z33" t="str">
        <f t="shared" si="9"/>
        <v/>
      </c>
      <c r="AB33" s="177" t="str">
        <f t="array" ref="AB33">IFERROR(INDEX($X$1:$X123,SMALL(IF(X$1:$X123&lt;&gt;"",ROW($X$1:$X123)),ROW())),"")</f>
        <v/>
      </c>
      <c r="AC33" s="177" t="str">
        <f t="array" ref="AC33">IFERROR(INDEX($Y$1:$Y123,SMALL(IF($Y$1:Y123&lt;&gt;"",ROW($Y$1:$Y123)),ROW())),"")</f>
        <v/>
      </c>
      <c r="AD33" s="177" t="str">
        <f t="array" ref="AD33">IFERROR(INDEX($Z$1:$Z123,SMALL(IF($Z$1:Z123&lt;&gt;"",ROW($Z$1:$Z123)),ROW())),"")</f>
        <v/>
      </c>
    </row>
    <row r="34" spans="1:30" ht="15" customHeight="1" thickBot="1" x14ac:dyDescent="0.2">
      <c r="A34" s="71"/>
      <c r="B34" s="126">
        <v>2</v>
      </c>
      <c r="C34" s="112">
        <v>5</v>
      </c>
      <c r="D34" s="111">
        <v>1</v>
      </c>
      <c r="E34" s="435" t="s">
        <v>430</v>
      </c>
      <c r="F34" s="111" t="s">
        <v>431</v>
      </c>
      <c r="G34" s="75"/>
      <c r="H34" s="109"/>
      <c r="I34" s="140">
        <v>2</v>
      </c>
      <c r="J34" s="141">
        <v>13</v>
      </c>
      <c r="K34" s="142">
        <v>2</v>
      </c>
      <c r="L34" s="439"/>
      <c r="M34" s="113" t="s">
        <v>469</v>
      </c>
      <c r="N34" s="75"/>
      <c r="O34" s="133"/>
      <c r="P34" s="134" t="str">
        <f>IF(G37=1,"製造 "&amp;F36&amp;" "&amp;#REF!&amp;" 　* ","")</f>
        <v/>
      </c>
      <c r="Q34" s="128"/>
      <c r="X34" t="str">
        <f t="shared" si="7"/>
        <v/>
      </c>
      <c r="Y34" t="str">
        <f t="shared" si="8"/>
        <v/>
      </c>
      <c r="Z34" t="str">
        <f t="shared" si="9"/>
        <v/>
      </c>
      <c r="AB34" s="177" t="str">
        <f t="array" ref="AB34">IFERROR(INDEX($X$1:$X124,SMALL(IF(X$1:$X124&lt;&gt;"",ROW($X$1:$X124)),ROW())),"")</f>
        <v/>
      </c>
      <c r="AC34" s="177" t="str">
        <f t="array" ref="AC34">IFERROR(INDEX($Y$1:$Y124,SMALL(IF($Y$1:Y124&lt;&gt;"",ROW($Y$1:$Y124)),ROW())),"")</f>
        <v/>
      </c>
      <c r="AD34" s="177" t="str">
        <f t="array" ref="AD34">IFERROR(INDEX($Z$1:$Z124,SMALL(IF($Z$1:Z124&lt;&gt;"",ROW($Z$1:$Z124)),ROW())),"")</f>
        <v/>
      </c>
    </row>
    <row r="35" spans="1:30" ht="15" customHeight="1" thickBot="1" x14ac:dyDescent="0.2">
      <c r="A35" s="71"/>
      <c r="B35" s="123">
        <v>2</v>
      </c>
      <c r="C35" s="114">
        <v>5</v>
      </c>
      <c r="D35" s="113">
        <v>2</v>
      </c>
      <c r="E35" s="436"/>
      <c r="F35" s="113" t="s">
        <v>432</v>
      </c>
      <c r="G35" s="75"/>
      <c r="H35" s="109"/>
      <c r="I35" s="143">
        <v>2</v>
      </c>
      <c r="J35" s="144">
        <v>13</v>
      </c>
      <c r="K35" s="145">
        <v>3</v>
      </c>
      <c r="L35" s="440"/>
      <c r="M35" s="115" t="s">
        <v>470</v>
      </c>
      <c r="N35" s="75"/>
      <c r="O35" s="133"/>
      <c r="P35" s="134" t="str">
        <f>IF(G38=1,"製造 "&amp;F37&amp;" "&amp;#REF!&amp;" 　* ","")</f>
        <v/>
      </c>
      <c r="Q35" s="128"/>
      <c r="X35" t="str">
        <f t="shared" si="7"/>
        <v/>
      </c>
      <c r="Y35" t="str">
        <f t="shared" si="8"/>
        <v/>
      </c>
      <c r="Z35" t="str">
        <f t="shared" si="9"/>
        <v/>
      </c>
      <c r="AB35" s="177" t="str">
        <f t="array" ref="AB35">IFERROR(INDEX($X$1:$X125,SMALL(IF(X$1:$X125&lt;&gt;"",ROW($X$1:$X125)),ROW())),"")</f>
        <v/>
      </c>
      <c r="AC35" s="177" t="str">
        <f t="array" ref="AC35">IFERROR(INDEX($Y$1:$Y125,SMALL(IF($Y$1:Y125&lt;&gt;"",ROW($Y$1:$Y125)),ROW())),"")</f>
        <v/>
      </c>
      <c r="AD35" s="177" t="str">
        <f t="array" ref="AD35">IFERROR(INDEX($Z$1:$Z125,SMALL(IF($Z$1:Z125&lt;&gt;"",ROW($Z$1:$Z125)),ROW())),"")</f>
        <v/>
      </c>
    </row>
    <row r="36" spans="1:30" ht="15" customHeight="1" thickBot="1" x14ac:dyDescent="0.2">
      <c r="A36" s="71"/>
      <c r="B36" s="123">
        <v>2</v>
      </c>
      <c r="C36" s="114">
        <v>5</v>
      </c>
      <c r="D36" s="113">
        <v>3</v>
      </c>
      <c r="E36" s="436"/>
      <c r="F36" s="113" t="s">
        <v>433</v>
      </c>
      <c r="G36" s="75"/>
      <c r="H36" s="109"/>
      <c r="I36" s="146">
        <v>2</v>
      </c>
      <c r="J36" s="147">
        <v>14</v>
      </c>
      <c r="K36" s="148">
        <v>1</v>
      </c>
      <c r="L36" s="438" t="s">
        <v>471</v>
      </c>
      <c r="M36" s="117" t="s">
        <v>472</v>
      </c>
      <c r="N36" s="75"/>
      <c r="O36" s="133"/>
      <c r="P36" s="134" t="str">
        <f>IF(G39=1,"製造 "&amp;F38&amp;" "&amp;#REF!&amp;" 　* ","")</f>
        <v/>
      </c>
      <c r="Q36" s="128"/>
      <c r="X36" t="str">
        <f t="shared" si="7"/>
        <v/>
      </c>
      <c r="Y36" t="str">
        <f t="shared" si="8"/>
        <v/>
      </c>
      <c r="Z36" t="str">
        <f t="shared" si="9"/>
        <v/>
      </c>
      <c r="AB36" s="177" t="str">
        <f t="array" ref="AB36">IFERROR(INDEX($X$1:$X126,SMALL(IF(X$1:$X126&lt;&gt;"",ROW($X$1:$X126)),ROW())),"")</f>
        <v/>
      </c>
      <c r="AC36" s="177" t="str">
        <f t="array" ref="AC36">IFERROR(INDEX($Y$1:$Y126,SMALL(IF($Y$1:Y126&lt;&gt;"",ROW($Y$1:$Y126)),ROW())),"")</f>
        <v/>
      </c>
      <c r="AD36" s="177" t="str">
        <f t="array" ref="AD36">IFERROR(INDEX($Z$1:$Z126,SMALL(IF($Z$1:Z126&lt;&gt;"",ROW($Z$1:$Z126)),ROW())),"")</f>
        <v/>
      </c>
    </row>
    <row r="37" spans="1:30" ht="15" customHeight="1" thickBot="1" x14ac:dyDescent="0.2">
      <c r="A37" s="71"/>
      <c r="B37" s="123">
        <v>2</v>
      </c>
      <c r="C37" s="114">
        <v>5</v>
      </c>
      <c r="D37" s="113">
        <v>4</v>
      </c>
      <c r="E37" s="436"/>
      <c r="F37" s="113" t="s">
        <v>434</v>
      </c>
      <c r="G37" s="75"/>
      <c r="H37" s="109"/>
      <c r="I37" s="140">
        <v>2</v>
      </c>
      <c r="J37" s="141">
        <v>14</v>
      </c>
      <c r="K37" s="142">
        <v>2</v>
      </c>
      <c r="L37" s="439"/>
      <c r="M37" s="113" t="s">
        <v>473</v>
      </c>
      <c r="N37" s="75"/>
      <c r="O37" s="133"/>
      <c r="P37" s="134" t="str">
        <f>IF(G40=1,"製造 "&amp;F39&amp;" "&amp;#REF!&amp;" 　* ","")</f>
        <v/>
      </c>
      <c r="Q37" s="128"/>
      <c r="X37" t="str">
        <f t="shared" si="7"/>
        <v/>
      </c>
      <c r="Y37" t="str">
        <f t="shared" si="8"/>
        <v/>
      </c>
      <c r="Z37" t="str">
        <f t="shared" si="9"/>
        <v/>
      </c>
      <c r="AB37" s="177" t="str">
        <f t="array" ref="AB37">IFERROR(INDEX($X$1:$X127,SMALL(IF(X$1:$X127&lt;&gt;"",ROW($X$1:$X127)),ROW())),"")</f>
        <v/>
      </c>
      <c r="AC37" s="177" t="str">
        <f t="array" ref="AC37">IFERROR(INDEX($Y$1:$Y127,SMALL(IF($Y$1:Y127&lt;&gt;"",ROW($Y$1:$Y127)),ROW())),"")</f>
        <v/>
      </c>
      <c r="AD37" s="177" t="str">
        <f t="array" ref="AD37">IFERROR(INDEX($Z$1:$Z127,SMALL(IF($Z$1:Z127&lt;&gt;"",ROW($Z$1:$Z127)),ROW())),"")</f>
        <v/>
      </c>
    </row>
    <row r="38" spans="1:30" ht="15" customHeight="1" thickBot="1" x14ac:dyDescent="0.2">
      <c r="A38" s="71"/>
      <c r="B38" s="123">
        <v>2</v>
      </c>
      <c r="C38" s="114">
        <v>5</v>
      </c>
      <c r="D38" s="113">
        <v>5</v>
      </c>
      <c r="E38" s="436"/>
      <c r="F38" s="113" t="s">
        <v>435</v>
      </c>
      <c r="G38" s="75"/>
      <c r="H38" s="109"/>
      <c r="I38" s="140">
        <v>2</v>
      </c>
      <c r="J38" s="141">
        <v>14</v>
      </c>
      <c r="K38" s="142">
        <v>3</v>
      </c>
      <c r="L38" s="439"/>
      <c r="M38" s="113" t="s">
        <v>474</v>
      </c>
      <c r="N38" s="75"/>
      <c r="O38" s="133"/>
      <c r="P38" s="134" t="str">
        <f>IF(G41=1,"製造 "&amp;F40&amp;" "&amp;#REF!&amp;" 　* ","")</f>
        <v/>
      </c>
      <c r="Q38" s="128"/>
      <c r="X38" t="str">
        <f t="shared" si="7"/>
        <v/>
      </c>
      <c r="Y38" t="str">
        <f t="shared" si="8"/>
        <v/>
      </c>
      <c r="Z38" t="str">
        <f t="shared" si="9"/>
        <v/>
      </c>
      <c r="AB38" s="177" t="str">
        <f t="array" ref="AB38">IFERROR(INDEX($X$1:$X128,SMALL(IF(X$1:$X128&lt;&gt;"",ROW($X$1:$X128)),ROW())),"")</f>
        <v/>
      </c>
      <c r="AC38" s="177" t="str">
        <f t="array" ref="AC38">IFERROR(INDEX($Y$1:$Y128,SMALL(IF($Y$1:Y128&lt;&gt;"",ROW($Y$1:$Y128)),ROW())),"")</f>
        <v/>
      </c>
      <c r="AD38" s="177" t="str">
        <f t="array" ref="AD38">IFERROR(INDEX($Z$1:$Z128,SMALL(IF($Z$1:Z128&lt;&gt;"",ROW($Z$1:$Z128)),ROW())),"")</f>
        <v/>
      </c>
    </row>
    <row r="39" spans="1:30" ht="15" customHeight="1" thickBot="1" x14ac:dyDescent="0.2">
      <c r="A39" s="71"/>
      <c r="B39" s="127">
        <v>2</v>
      </c>
      <c r="C39" s="116">
        <v>5</v>
      </c>
      <c r="D39" s="115">
        <v>6</v>
      </c>
      <c r="E39" s="437"/>
      <c r="F39" s="115" t="s">
        <v>436</v>
      </c>
      <c r="G39" s="75"/>
      <c r="H39" s="109"/>
      <c r="I39" s="140">
        <v>2</v>
      </c>
      <c r="J39" s="141">
        <v>14</v>
      </c>
      <c r="K39" s="142">
        <v>4</v>
      </c>
      <c r="L39" s="439"/>
      <c r="M39" s="113" t="s">
        <v>475</v>
      </c>
      <c r="N39" s="75"/>
      <c r="O39" s="133"/>
      <c r="P39" s="134" t="str">
        <f>IF(G42=1,"製造 "&amp;F41&amp;" "&amp;#REF!&amp;" 　* ","")</f>
        <v/>
      </c>
      <c r="Q39" s="128"/>
      <c r="X39" t="str">
        <f t="shared" si="7"/>
        <v/>
      </c>
      <c r="Y39" t="str">
        <f t="shared" si="8"/>
        <v/>
      </c>
      <c r="Z39" t="str">
        <f t="shared" si="9"/>
        <v/>
      </c>
      <c r="AB39" s="177" t="str">
        <f t="array" ref="AB39">IFERROR(INDEX($X$1:$X129,SMALL(IF(X$1:$X129&lt;&gt;"",ROW($X$1:$X129)),ROW())),"")</f>
        <v/>
      </c>
      <c r="AC39" s="177" t="str">
        <f t="array" ref="AC39">IFERROR(INDEX($Y$1:$Y129,SMALL(IF($Y$1:Y129&lt;&gt;"",ROW($Y$1:$Y129)),ROW())),"")</f>
        <v/>
      </c>
      <c r="AD39" s="177" t="str">
        <f t="array" ref="AD39">IFERROR(INDEX($Z$1:$Z129,SMALL(IF($Z$1:Z129&lt;&gt;"",ROW($Z$1:$Z129)),ROW())),"")</f>
        <v/>
      </c>
    </row>
    <row r="40" spans="1:30" ht="15" customHeight="1" thickBot="1" x14ac:dyDescent="0.2">
      <c r="A40" s="71"/>
      <c r="B40" s="122">
        <v>2</v>
      </c>
      <c r="C40" s="118">
        <v>6</v>
      </c>
      <c r="D40" s="117">
        <v>1</v>
      </c>
      <c r="E40" s="435" t="s">
        <v>437</v>
      </c>
      <c r="F40" s="117" t="s">
        <v>438</v>
      </c>
      <c r="G40" s="75"/>
      <c r="H40" s="109"/>
      <c r="I40" s="140">
        <v>2</v>
      </c>
      <c r="J40" s="141">
        <v>14</v>
      </c>
      <c r="K40" s="142">
        <v>5</v>
      </c>
      <c r="L40" s="439"/>
      <c r="M40" s="113" t="s">
        <v>476</v>
      </c>
      <c r="N40" s="75"/>
      <c r="O40" s="135"/>
      <c r="P40" s="134" t="str">
        <f>IF(G43=1,"製造 "&amp;F42&amp;" "&amp;#REF!&amp;" 　* ","")</f>
        <v/>
      </c>
      <c r="Q40" s="128"/>
      <c r="X40" t="str">
        <f t="shared" si="7"/>
        <v/>
      </c>
      <c r="Y40" t="str">
        <f t="shared" si="8"/>
        <v/>
      </c>
      <c r="Z40" t="str">
        <f t="shared" si="9"/>
        <v/>
      </c>
      <c r="AB40" s="177" t="str">
        <f t="array" ref="AB40">IFERROR(INDEX($X$1:$X130,SMALL(IF(X$1:$X130&lt;&gt;"",ROW($X$1:$X130)),ROW())),"")</f>
        <v/>
      </c>
      <c r="AC40" s="177" t="str">
        <f t="array" ref="AC40">IFERROR(INDEX($Y$1:$Y130,SMALL(IF($Y$1:Y130&lt;&gt;"",ROW($Y$1:$Y130)),ROW())),"")</f>
        <v/>
      </c>
      <c r="AD40" s="177" t="str">
        <f t="array" ref="AD40">IFERROR(INDEX($Z$1:$Z130,SMALL(IF($Z$1:Z130&lt;&gt;"",ROW($Z$1:$Z130)),ROW())),"")</f>
        <v/>
      </c>
    </row>
    <row r="41" spans="1:30" ht="15" customHeight="1" thickBot="1" x14ac:dyDescent="0.2">
      <c r="A41" s="71"/>
      <c r="B41" s="123">
        <v>2</v>
      </c>
      <c r="C41" s="114">
        <v>6</v>
      </c>
      <c r="D41" s="113">
        <v>2</v>
      </c>
      <c r="E41" s="436"/>
      <c r="F41" s="113" t="s">
        <v>439</v>
      </c>
      <c r="G41" s="75"/>
      <c r="H41" s="109"/>
      <c r="I41" s="140">
        <v>2</v>
      </c>
      <c r="J41" s="141">
        <v>14</v>
      </c>
      <c r="K41" s="142">
        <v>6</v>
      </c>
      <c r="L41" s="439"/>
      <c r="M41" s="113" t="s">
        <v>477</v>
      </c>
      <c r="N41" s="75"/>
      <c r="O41" s="135"/>
      <c r="P41" s="134" t="str">
        <f>IF(G44=1,"製造 "&amp;F43&amp;" "&amp;#REF!&amp;" 　* ","")</f>
        <v/>
      </c>
      <c r="Q41" s="128"/>
      <c r="X41" t="str">
        <f t="shared" si="7"/>
        <v/>
      </c>
      <c r="Y41" t="str">
        <f t="shared" si="8"/>
        <v/>
      </c>
      <c r="Z41" t="str">
        <f t="shared" si="9"/>
        <v/>
      </c>
      <c r="AB41" s="177" t="str">
        <f t="array" ref="AB41">IFERROR(INDEX($X$1:$X131,SMALL(IF(X$1:$X131&lt;&gt;"",ROW($X$1:$X131)),ROW())),"")</f>
        <v/>
      </c>
      <c r="AC41" s="177" t="str">
        <f t="array" ref="AC41">IFERROR(INDEX($Y$1:$Y131,SMALL(IF($Y$1:Y131&lt;&gt;"",ROW($Y$1:$Y131)),ROW())),"")</f>
        <v/>
      </c>
      <c r="AD41" s="177" t="str">
        <f t="array" ref="AD41">IFERROR(INDEX($Z$1:$Z131,SMALL(IF($Z$1:Z131&lt;&gt;"",ROW($Z$1:$Z131)),ROW())),"")</f>
        <v/>
      </c>
    </row>
    <row r="42" spans="1:30" ht="15" customHeight="1" thickBot="1" x14ac:dyDescent="0.2">
      <c r="A42" s="71"/>
      <c r="B42" s="123">
        <v>2</v>
      </c>
      <c r="C42" s="114">
        <v>6</v>
      </c>
      <c r="D42" s="113">
        <v>3</v>
      </c>
      <c r="E42" s="436"/>
      <c r="F42" s="113" t="s">
        <v>440</v>
      </c>
      <c r="G42" s="75"/>
      <c r="H42" s="109"/>
      <c r="I42" s="140">
        <v>2</v>
      </c>
      <c r="J42" s="141">
        <v>14</v>
      </c>
      <c r="K42" s="142">
        <v>7</v>
      </c>
      <c r="L42" s="439"/>
      <c r="M42" s="113" t="s">
        <v>478</v>
      </c>
      <c r="N42" s="75"/>
      <c r="O42" s="135"/>
      <c r="P42" s="134" t="str">
        <f>IF(G45=1,"製造 "&amp;F44&amp;" "&amp;#REF!&amp;" 　* ","")</f>
        <v/>
      </c>
      <c r="Q42" s="128"/>
      <c r="X42" t="str">
        <f t="shared" si="7"/>
        <v/>
      </c>
      <c r="Y42" t="str">
        <f t="shared" si="8"/>
        <v/>
      </c>
      <c r="Z42" t="str">
        <f t="shared" si="9"/>
        <v/>
      </c>
      <c r="AB42" s="177" t="str">
        <f t="array" ref="AB42">IFERROR(INDEX($X$1:$X132,SMALL(IF(X$1:$X132&lt;&gt;"",ROW($X$1:$X132)),ROW())),"")</f>
        <v/>
      </c>
      <c r="AC42" s="177" t="str">
        <f t="array" ref="AC42">IFERROR(INDEX($Y$1:$Y132,SMALL(IF($Y$1:Y132&lt;&gt;"",ROW($Y$1:$Y132)),ROW())),"")</f>
        <v/>
      </c>
      <c r="AD42" s="177" t="str">
        <f t="array" ref="AD42">IFERROR(INDEX($Z$1:$Z132,SMALL(IF($Z$1:Z132&lt;&gt;"",ROW($Z$1:$Z132)),ROW())),"")</f>
        <v/>
      </c>
    </row>
    <row r="43" spans="1:30" ht="15" customHeight="1" thickBot="1" x14ac:dyDescent="0.2">
      <c r="A43" s="71"/>
      <c r="B43" s="123">
        <v>2</v>
      </c>
      <c r="C43" s="114">
        <v>6</v>
      </c>
      <c r="D43" s="113">
        <v>4</v>
      </c>
      <c r="E43" s="436"/>
      <c r="F43" s="113" t="s">
        <v>441</v>
      </c>
      <c r="G43" s="75"/>
      <c r="H43" s="109"/>
      <c r="I43" s="149">
        <v>2</v>
      </c>
      <c r="J43" s="150">
        <v>14</v>
      </c>
      <c r="K43" s="151">
        <v>8</v>
      </c>
      <c r="L43" s="440"/>
      <c r="M43" s="119" t="s">
        <v>479</v>
      </c>
      <c r="N43" s="75"/>
      <c r="O43" s="135"/>
      <c r="P43" s="134" t="str">
        <f>IF(G46=1,"製造 "&amp;F45&amp;" "&amp;#REF!&amp;" 　* ","")</f>
        <v/>
      </c>
      <c r="Q43" s="128"/>
      <c r="X43" t="str">
        <f t="shared" si="7"/>
        <v/>
      </c>
      <c r="Y43" t="str">
        <f t="shared" si="8"/>
        <v/>
      </c>
      <c r="Z43" t="str">
        <f t="shared" si="9"/>
        <v/>
      </c>
      <c r="AB43" s="177" t="str">
        <f t="array" ref="AB43">IFERROR(INDEX($X$1:$X133,SMALL(IF(X$1:$X133&lt;&gt;"",ROW($X$1:$X133)),ROW())),"")</f>
        <v/>
      </c>
      <c r="AC43" s="177" t="str">
        <f t="array" ref="AC43">IFERROR(INDEX($Y$1:$Y133,SMALL(IF($Y$1:Y133&lt;&gt;"",ROW($Y$1:$Y133)),ROW())),"")</f>
        <v/>
      </c>
      <c r="AD43" s="177" t="str">
        <f t="array" ref="AD43">IFERROR(INDEX($Z$1:$Z133,SMALL(IF($Z$1:Z133&lt;&gt;"",ROW($Z$1:$Z133)),ROW())),"")</f>
        <v/>
      </c>
    </row>
    <row r="44" spans="1:30" ht="15" customHeight="1" thickBot="1" x14ac:dyDescent="0.2">
      <c r="A44" s="71"/>
      <c r="B44" s="123">
        <v>2</v>
      </c>
      <c r="C44" s="114">
        <v>6</v>
      </c>
      <c r="D44" s="113">
        <v>5</v>
      </c>
      <c r="E44" s="436"/>
      <c r="F44" s="113" t="s">
        <v>442</v>
      </c>
      <c r="G44" s="75"/>
      <c r="H44" s="109"/>
      <c r="I44" s="156">
        <v>2</v>
      </c>
      <c r="J44" s="146">
        <v>15</v>
      </c>
      <c r="K44" s="148">
        <v>1</v>
      </c>
      <c r="L44" s="438" t="s">
        <v>480</v>
      </c>
      <c r="M44" s="122" t="s">
        <v>481</v>
      </c>
      <c r="N44" s="75"/>
      <c r="O44" s="135"/>
      <c r="P44" s="134" t="str">
        <f>IF(N11=1,"製造 "&amp;F46&amp;" "&amp;#REF!&amp;" 　* ","")</f>
        <v/>
      </c>
      <c r="Q44" s="128"/>
      <c r="X44" t="str">
        <f t="shared" si="7"/>
        <v/>
      </c>
      <c r="Y44" t="str">
        <f t="shared" si="8"/>
        <v/>
      </c>
      <c r="Z44" t="str">
        <f t="shared" si="9"/>
        <v/>
      </c>
      <c r="AB44" s="177" t="str">
        <f t="array" ref="AB44">IFERROR(INDEX($X$1:$X134,SMALL(IF(X$1:$X134&lt;&gt;"",ROW($X$1:$X134)),ROW())),"")</f>
        <v/>
      </c>
      <c r="AC44" s="177" t="str">
        <f t="array" ref="AC44">IFERROR(INDEX($Y$1:$Y134,SMALL(IF($Y$1:Y134&lt;&gt;"",ROW($Y$1:$Y134)),ROW())),"")</f>
        <v/>
      </c>
      <c r="AD44" s="177" t="str">
        <f t="array" ref="AD44">IFERROR(INDEX($Z$1:$Z134,SMALL(IF($Z$1:Z134&lt;&gt;"",ROW($Z$1:$Z134)),ROW())),"")</f>
        <v/>
      </c>
    </row>
    <row r="45" spans="1:30" ht="15" customHeight="1" thickBot="1" x14ac:dyDescent="0.2">
      <c r="B45" s="123">
        <v>2</v>
      </c>
      <c r="C45" s="114">
        <v>6</v>
      </c>
      <c r="D45" s="113">
        <v>6</v>
      </c>
      <c r="E45" s="436"/>
      <c r="F45" s="113" t="s">
        <v>443</v>
      </c>
      <c r="G45" s="75"/>
      <c r="I45" s="157">
        <v>2</v>
      </c>
      <c r="J45" s="140">
        <v>15</v>
      </c>
      <c r="K45" s="142">
        <v>2</v>
      </c>
      <c r="L45" s="439"/>
      <c r="M45" s="123" t="s">
        <v>482</v>
      </c>
      <c r="N45" s="75"/>
      <c r="X45" t="str">
        <f t="shared" ref="X45:Z47" si="10">+IF($N12="","",I12)</f>
        <v/>
      </c>
      <c r="Y45" t="str">
        <f t="shared" si="10"/>
        <v/>
      </c>
      <c r="Z45" t="str">
        <f t="shared" si="10"/>
        <v/>
      </c>
      <c r="AB45" s="177" t="str">
        <f t="array" ref="AB45">IFERROR(INDEX($X$1:$X135,SMALL(IF(X$1:$X135&lt;&gt;"",ROW($X$1:$X135)),ROW())),"")</f>
        <v/>
      </c>
      <c r="AC45" s="177" t="str">
        <f t="array" ref="AC45">IFERROR(INDEX($Y$1:$Y135,SMALL(IF($Y$1:Y135&lt;&gt;"",ROW($Y$1:$Y135)),ROW())),"")</f>
        <v/>
      </c>
      <c r="AD45" s="177" t="str">
        <f t="array" ref="AD45">IFERROR(INDEX($Z$1:$Z135,SMALL(IF($Z$1:Z135&lt;&gt;"",ROW($Z$1:$Z135)),ROW())),"")</f>
        <v/>
      </c>
    </row>
    <row r="46" spans="1:30" ht="15" customHeight="1" thickBot="1" x14ac:dyDescent="0.2">
      <c r="B46" s="127">
        <v>2</v>
      </c>
      <c r="C46" s="116">
        <v>6</v>
      </c>
      <c r="D46" s="115">
        <v>7</v>
      </c>
      <c r="E46" s="436"/>
      <c r="F46" s="115" t="s">
        <v>444</v>
      </c>
      <c r="G46" s="75"/>
      <c r="I46" s="157">
        <v>2</v>
      </c>
      <c r="J46" s="140">
        <v>15</v>
      </c>
      <c r="K46" s="142">
        <v>3</v>
      </c>
      <c r="L46" s="439"/>
      <c r="M46" s="123" t="s">
        <v>483</v>
      </c>
      <c r="N46" s="75"/>
      <c r="X46" t="str">
        <f t="shared" si="10"/>
        <v/>
      </c>
      <c r="Y46" t="str">
        <f t="shared" si="10"/>
        <v/>
      </c>
      <c r="Z46" t="str">
        <f t="shared" si="10"/>
        <v/>
      </c>
      <c r="AB46" s="177" t="str">
        <f t="array" ref="AB46">IFERROR(INDEX($X$1:$X136,SMALL(IF(X$1:$X136&lt;&gt;"",ROW($X$1:$X136)),ROW())),"")</f>
        <v/>
      </c>
      <c r="AC46" s="177" t="str">
        <f t="array" ref="AC46">IFERROR(INDEX($Y$1:$Y136,SMALL(IF($Y$1:Y136&lt;&gt;"",ROW($Y$1:$Y136)),ROW())),"")</f>
        <v/>
      </c>
      <c r="AD46" s="177" t="str">
        <f t="array" ref="AD46">IFERROR(INDEX($Z$1:$Z136,SMALL(IF($Z$1:Z136&lt;&gt;"",ROW($Z$1:$Z136)),ROW())),"")</f>
        <v/>
      </c>
    </row>
    <row r="47" spans="1:30" ht="15" customHeight="1" thickBot="1" x14ac:dyDescent="0.2">
      <c r="B47" s="124">
        <v>2</v>
      </c>
      <c r="C47" s="120">
        <v>6</v>
      </c>
      <c r="D47" s="119">
        <v>8</v>
      </c>
      <c r="E47" s="437"/>
      <c r="F47" s="211" t="s">
        <v>685</v>
      </c>
      <c r="G47" s="75"/>
      <c r="I47" s="158">
        <v>2</v>
      </c>
      <c r="J47" s="149">
        <v>15</v>
      </c>
      <c r="K47" s="151">
        <v>4</v>
      </c>
      <c r="L47" s="440"/>
      <c r="M47" s="124" t="s">
        <v>484</v>
      </c>
      <c r="N47" s="75"/>
      <c r="X47" t="str">
        <f t="shared" si="10"/>
        <v/>
      </c>
      <c r="Y47" t="str">
        <f t="shared" si="10"/>
        <v/>
      </c>
      <c r="Z47" t="str">
        <f t="shared" si="10"/>
        <v/>
      </c>
      <c r="AB47" s="177" t="str">
        <f t="array" ref="AB47">IFERROR(INDEX($X$1:$X137,SMALL(IF(X$1:$X137&lt;&gt;"",ROW($X$1:$X137)),ROW())),"")</f>
        <v/>
      </c>
      <c r="AC47" s="177" t="str">
        <f t="array" ref="AC47">IFERROR(INDEX($Y$1:$Y137,SMALL(IF($Y$1:Y137&lt;&gt;"",ROW($Y$1:$Y137)),ROW())),"")</f>
        <v/>
      </c>
      <c r="AD47" s="177" t="str">
        <f t="array" ref="AD47">IFERROR(INDEX($Z$1:$Z137,SMALL(IF($Z$1:Z137&lt;&gt;"",ROW($Z$1:$Z137)),ROW())),"")</f>
        <v/>
      </c>
    </row>
    <row r="48" spans="1:30" ht="15" customHeight="1" thickBot="1" x14ac:dyDescent="0.2">
      <c r="I48" s="212">
        <v>2</v>
      </c>
      <c r="J48" s="213">
        <v>16</v>
      </c>
      <c r="K48" s="214">
        <v>1</v>
      </c>
      <c r="L48" s="199" t="s">
        <v>689</v>
      </c>
      <c r="M48" s="215" t="s">
        <v>688</v>
      </c>
      <c r="N48" s="75"/>
      <c r="X48" t="str">
        <f t="shared" ref="X48:X49" si="11">+IF($N15="","",I15)</f>
        <v/>
      </c>
      <c r="Y48" t="str">
        <f t="shared" ref="Y48:Y49" si="12">+IF($N15="","",J15)</f>
        <v/>
      </c>
      <c r="Z48" t="str">
        <f t="shared" ref="Z48:Z49" si="13">+IF($N15="","",K15)</f>
        <v/>
      </c>
      <c r="AB48" s="177" t="str">
        <f t="array" ref="AB48">IFERROR(INDEX($X$1:$X138,SMALL(IF(X$1:$X138&lt;&gt;"",ROW($X$1:$X138)),ROW())),"")</f>
        <v/>
      </c>
      <c r="AC48" s="177" t="str">
        <f t="array" ref="AC48">IFERROR(INDEX($Y$1:$Y138,SMALL(IF($Y$1:Y138&lt;&gt;"",ROW($Y$1:$Y138)),ROW())),"")</f>
        <v/>
      </c>
      <c r="AD48" s="177" t="str">
        <f t="array" ref="AD48">IFERROR(INDEX($Z$1:$Z138,SMALL(IF($Z$1:Z138&lt;&gt;"",ROW($Z$1:$Z138)),ROW())),"")</f>
        <v/>
      </c>
    </row>
    <row r="49" spans="9:30" ht="15" customHeight="1" thickBot="1" x14ac:dyDescent="0.2">
      <c r="I49" s="216">
        <v>2</v>
      </c>
      <c r="J49" s="152">
        <v>17</v>
      </c>
      <c r="K49" s="154">
        <v>1</v>
      </c>
      <c r="L49" s="155" t="s">
        <v>690</v>
      </c>
      <c r="M49" s="217" t="s">
        <v>741</v>
      </c>
      <c r="N49" s="75"/>
      <c r="X49" t="str">
        <f t="shared" si="11"/>
        <v/>
      </c>
      <c r="Y49" t="str">
        <f t="shared" si="12"/>
        <v/>
      </c>
      <c r="Z49" t="str">
        <f t="shared" si="13"/>
        <v/>
      </c>
      <c r="AB49" s="177" t="str">
        <f t="array" ref="AB49">IFERROR(INDEX($X$1:$X139,SMALL(IF(X$1:$X139&lt;&gt;"",ROW($X$1:$X139)),ROW())),"")</f>
        <v/>
      </c>
      <c r="AC49" s="177" t="str">
        <f t="array" ref="AC49">IFERROR(INDEX($Y$1:$Y139,SMALL(IF($Y$1:Y139&lt;&gt;"",ROW($Y$1:$Y139)),ROW())),"")</f>
        <v/>
      </c>
      <c r="AD49" s="177" t="str">
        <f t="array" ref="AD49">IFERROR(INDEX($Z$1:$Z139,SMALL(IF($Z$1:Z139&lt;&gt;"",ROW($Z$1:$Z139)),ROW())),"")</f>
        <v/>
      </c>
    </row>
    <row r="50" spans="9:30" ht="15" customHeight="1" x14ac:dyDescent="0.15">
      <c r="X50" t="str">
        <f>+IF($N18="","",I18)</f>
        <v/>
      </c>
      <c r="Y50" t="str">
        <f>+IF($N18="","",J18)</f>
        <v/>
      </c>
      <c r="Z50" t="str">
        <f>+IF($N18="","",K18)</f>
        <v/>
      </c>
      <c r="AB50" s="177" t="str">
        <f t="array" ref="AB50">IFERROR(INDEX($X$1:$X140,SMALL(IF(X$1:$X140&lt;&gt;"",ROW($X$1:$X140)),ROW())),"")</f>
        <v/>
      </c>
      <c r="AC50" s="177" t="str">
        <f t="array" ref="AC50">IFERROR(INDEX($Y$1:$Y140,SMALL(IF($Y$1:Y140&lt;&gt;"",ROW($Y$1:$Y140)),ROW())),"")</f>
        <v/>
      </c>
      <c r="AD50" s="177" t="str">
        <f t="array" ref="AD50">IFERROR(INDEX($Z$1:$Z140,SMALL(IF($Z$1:Z140&lt;&gt;"",ROW($Z$1:$Z140)),ROW())),"")</f>
        <v/>
      </c>
    </row>
    <row r="51" spans="9:30" ht="15" customHeight="1" x14ac:dyDescent="0.15">
      <c r="X51" t="str">
        <f t="shared" ref="X51:Z51" si="14">+IF($N19="","",I19)</f>
        <v/>
      </c>
      <c r="Y51" t="str">
        <f t="shared" si="14"/>
        <v/>
      </c>
      <c r="Z51" t="str">
        <f t="shared" si="14"/>
        <v/>
      </c>
      <c r="AB51" s="177" t="str">
        <f t="array" ref="AB51">IFERROR(INDEX($X$1:$X141,SMALL(IF(X$1:$X141&lt;&gt;"",ROW($X$1:$X141)),ROW())),"")</f>
        <v/>
      </c>
      <c r="AC51" s="177" t="str">
        <f t="array" ref="AC51">IFERROR(INDEX($Y$1:$Y141,SMALL(IF($Y$1:Y141&lt;&gt;"",ROW($Y$1:$Y141)),ROW())),"")</f>
        <v/>
      </c>
      <c r="AD51" s="177" t="str">
        <f t="array" ref="AD51">IFERROR(INDEX($Z$1:$Z141,SMALL(IF($Z$1:Z141&lt;&gt;"",ROW($Z$1:$Z141)),ROW())),"")</f>
        <v/>
      </c>
    </row>
    <row r="52" spans="9:30" ht="15" customHeight="1" x14ac:dyDescent="0.15">
      <c r="X52" t="str">
        <f t="shared" ref="X52:Z52" si="15">+IF($N20="","",I20)</f>
        <v/>
      </c>
      <c r="Y52" t="str">
        <f t="shared" si="15"/>
        <v/>
      </c>
      <c r="Z52" t="str">
        <f t="shared" si="15"/>
        <v/>
      </c>
      <c r="AB52" s="177" t="str">
        <f t="array" ref="AB52">IFERROR(INDEX($X$1:$X142,SMALL(IF(X$1:$X142&lt;&gt;"",ROW($X$1:$X142)),ROW())),"")</f>
        <v/>
      </c>
      <c r="AC52" s="177" t="str">
        <f t="array" ref="AC52">IFERROR(INDEX($Y$1:$Y142,SMALL(IF($Y$1:Y142&lt;&gt;"",ROW($Y$1:$Y142)),ROW())),"")</f>
        <v/>
      </c>
      <c r="AD52" s="177" t="str">
        <f t="array" ref="AD52">IFERROR(INDEX($Z$1:$Z142,SMALL(IF($Z$1:Z142&lt;&gt;"",ROW($Z$1:$Z142)),ROW())),"")</f>
        <v/>
      </c>
    </row>
    <row r="53" spans="9:30" ht="15" customHeight="1" x14ac:dyDescent="0.15">
      <c r="X53" t="str">
        <f t="shared" ref="X53:Z53" si="16">+IF($N21="","",I21)</f>
        <v/>
      </c>
      <c r="Y53" t="str">
        <f t="shared" si="16"/>
        <v/>
      </c>
      <c r="Z53" t="str">
        <f t="shared" si="16"/>
        <v/>
      </c>
      <c r="AB53" s="177" t="str">
        <f t="array" ref="AB53">IFERROR(INDEX($X$1:$X143,SMALL(IF(X$1:$X143&lt;&gt;"",ROW($X$1:$X143)),ROW())),"")</f>
        <v/>
      </c>
      <c r="AC53" s="177" t="str">
        <f t="array" ref="AC53">IFERROR(INDEX($Y$1:$Y143,SMALL(IF($Y$1:Y143&lt;&gt;"",ROW($Y$1:$Y143)),ROW())),"")</f>
        <v/>
      </c>
      <c r="AD53" s="177" t="str">
        <f t="array" ref="AD53">IFERROR(INDEX($Z$1:$Z143,SMALL(IF($Z$1:Z143&lt;&gt;"",ROW($Z$1:$Z143)),ROW())),"")</f>
        <v/>
      </c>
    </row>
    <row r="54" spans="9:30" ht="15" customHeight="1" x14ac:dyDescent="0.15">
      <c r="X54" t="str">
        <f t="shared" ref="X54:Z54" si="17">+IF($N22="","",I22)</f>
        <v/>
      </c>
      <c r="Y54" t="str">
        <f t="shared" si="17"/>
        <v/>
      </c>
      <c r="Z54" t="str">
        <f t="shared" si="17"/>
        <v/>
      </c>
      <c r="AB54" s="177" t="str">
        <f t="array" ref="AB54">IFERROR(INDEX($X$1:$X144,SMALL(IF(X$1:$X144&lt;&gt;"",ROW($X$1:$X144)),ROW())),"")</f>
        <v/>
      </c>
      <c r="AC54" s="177" t="str">
        <f t="array" ref="AC54">IFERROR(INDEX($Y$1:$Y144,SMALL(IF($Y$1:Y144&lt;&gt;"",ROW($Y$1:$Y144)),ROW())),"")</f>
        <v/>
      </c>
      <c r="AD54" s="177" t="str">
        <f t="array" ref="AD54">IFERROR(INDEX($Z$1:$Z144,SMALL(IF($Z$1:Z144&lt;&gt;"",ROW($Z$1:$Z144)),ROW())),"")</f>
        <v/>
      </c>
    </row>
    <row r="55" spans="9:30" ht="15" customHeight="1" x14ac:dyDescent="0.15">
      <c r="X55" t="str">
        <f t="shared" ref="X55:Z55" si="18">+IF($N23="","",I23)</f>
        <v/>
      </c>
      <c r="Y55" t="str">
        <f t="shared" si="18"/>
        <v/>
      </c>
      <c r="Z55" t="str">
        <f t="shared" si="18"/>
        <v/>
      </c>
      <c r="AB55" s="177" t="str">
        <f t="array" ref="AB55">IFERROR(INDEX($X$1:$X145,SMALL(IF(X$1:$X145&lt;&gt;"",ROW($X$1:$X145)),ROW())),"")</f>
        <v/>
      </c>
      <c r="AC55" s="177" t="str">
        <f t="array" ref="AC55">IFERROR(INDEX($Y$1:$Y145,SMALL(IF($Y$1:Y145&lt;&gt;"",ROW($Y$1:$Y145)),ROW())),"")</f>
        <v/>
      </c>
      <c r="AD55" s="177" t="str">
        <f t="array" ref="AD55">IFERROR(INDEX($Z$1:$Z145,SMALL(IF($Z$1:Z145&lt;&gt;"",ROW($Z$1:$Z145)),ROW())),"")</f>
        <v/>
      </c>
    </row>
    <row r="56" spans="9:30" ht="15" customHeight="1" x14ac:dyDescent="0.15">
      <c r="X56" t="str">
        <f t="shared" ref="X56:Z56" si="19">+IF($N24="","",I24)</f>
        <v/>
      </c>
      <c r="Y56" t="str">
        <f t="shared" si="19"/>
        <v/>
      </c>
      <c r="Z56" t="str">
        <f t="shared" si="19"/>
        <v/>
      </c>
      <c r="AB56" s="177" t="str">
        <f t="array" ref="AB56">IFERROR(INDEX($X$1:$X146,SMALL(IF(X$1:$X146&lt;&gt;"",ROW($X$1:$X146)),ROW())),"")</f>
        <v/>
      </c>
      <c r="AC56" s="177" t="str">
        <f t="array" ref="AC56">IFERROR(INDEX($Y$1:$Y146,SMALL(IF($Y$1:Y146&lt;&gt;"",ROW($Y$1:$Y146)),ROW())),"")</f>
        <v/>
      </c>
      <c r="AD56" s="177" t="str">
        <f t="array" ref="AD56">IFERROR(INDEX($Z$1:$Z146,SMALL(IF($Z$1:Z146&lt;&gt;"",ROW($Z$1:$Z146)),ROW())),"")</f>
        <v/>
      </c>
    </row>
    <row r="57" spans="9:30" ht="15" customHeight="1" x14ac:dyDescent="0.15">
      <c r="X57" t="str">
        <f t="shared" ref="X57:Z57" si="20">+IF($N25="","",I25)</f>
        <v/>
      </c>
      <c r="Y57" t="str">
        <f t="shared" si="20"/>
        <v/>
      </c>
      <c r="Z57" t="str">
        <f t="shared" si="20"/>
        <v/>
      </c>
      <c r="AB57" s="177" t="str">
        <f t="array" ref="AB57">IFERROR(INDEX($X$1:$X147,SMALL(IF(X$1:$X147&lt;&gt;"",ROW($X$1:$X147)),ROW())),"")</f>
        <v/>
      </c>
      <c r="AC57" s="177" t="str">
        <f t="array" ref="AC57">IFERROR(INDEX($Y$1:$Y147,SMALL(IF($Y$1:Y147&lt;&gt;"",ROW($Y$1:$Y147)),ROW())),"")</f>
        <v/>
      </c>
      <c r="AD57" s="177" t="str">
        <f t="array" ref="AD57">IFERROR(INDEX($Z$1:$Z147,SMALL(IF($Z$1:Z147&lt;&gt;"",ROW($Z$1:$Z147)),ROW())),"")</f>
        <v/>
      </c>
    </row>
    <row r="58" spans="9:30" ht="15" customHeight="1" x14ac:dyDescent="0.15">
      <c r="X58" t="str">
        <f t="shared" ref="X58:Z58" si="21">+IF($N26="","",I26)</f>
        <v/>
      </c>
      <c r="Y58" t="str">
        <f t="shared" si="21"/>
        <v/>
      </c>
      <c r="Z58" t="str">
        <f t="shared" si="21"/>
        <v/>
      </c>
      <c r="AB58" s="177" t="str">
        <f t="array" ref="AB58">IFERROR(INDEX($X$1:$X148,SMALL(IF(X$1:$X148&lt;&gt;"",ROW($X$1:$X148)),ROW())),"")</f>
        <v/>
      </c>
      <c r="AC58" s="177" t="str">
        <f t="array" ref="AC58">IFERROR(INDEX($Y$1:$Y148,SMALL(IF($Y$1:Y148&lt;&gt;"",ROW($Y$1:$Y148)),ROW())),"")</f>
        <v/>
      </c>
      <c r="AD58" s="177" t="str">
        <f t="array" ref="AD58">IFERROR(INDEX($Z$1:$Z148,SMALL(IF($Z$1:Z148&lt;&gt;"",ROW($Z$1:$Z148)),ROW())),"")</f>
        <v/>
      </c>
    </row>
    <row r="59" spans="9:30" ht="15" customHeight="1" x14ac:dyDescent="0.15">
      <c r="X59" t="str">
        <f t="shared" ref="X59:Z59" si="22">+IF($N27="","",I27)</f>
        <v/>
      </c>
      <c r="Y59" t="str">
        <f t="shared" si="22"/>
        <v/>
      </c>
      <c r="Z59" t="str">
        <f t="shared" si="22"/>
        <v/>
      </c>
      <c r="AB59" s="177" t="str">
        <f t="array" ref="AB59">IFERROR(INDEX($X$1:$X149,SMALL(IF(X$1:$X149&lt;&gt;"",ROW($X$1:$X149)),ROW())),"")</f>
        <v/>
      </c>
      <c r="AC59" s="177" t="str">
        <f t="array" ref="AC59">IFERROR(INDEX($Y$1:$Y149,SMALL(IF($Y$1:Y149&lt;&gt;"",ROW($Y$1:$Y149)),ROW())),"")</f>
        <v/>
      </c>
      <c r="AD59" s="177" t="str">
        <f t="array" ref="AD59">IFERROR(INDEX($Z$1:$Z149,SMALL(IF($Z$1:Z149&lt;&gt;"",ROW($Z$1:$Z149)),ROW())),"")</f>
        <v/>
      </c>
    </row>
    <row r="60" spans="9:30" ht="15" customHeight="1" x14ac:dyDescent="0.15">
      <c r="X60" t="str">
        <f t="shared" ref="X60:Z60" si="23">+IF($N28="","",I28)</f>
        <v/>
      </c>
      <c r="Y60" t="str">
        <f t="shared" si="23"/>
        <v/>
      </c>
      <c r="Z60" t="str">
        <f t="shared" si="23"/>
        <v/>
      </c>
      <c r="AB60" s="177" t="str">
        <f t="array" ref="AB60">IFERROR(INDEX($X$1:$X150,SMALL(IF(X$1:$X150&lt;&gt;"",ROW($X$1:$X150)),ROW())),"")</f>
        <v/>
      </c>
      <c r="AC60" s="177" t="str">
        <f t="array" ref="AC60">IFERROR(INDEX($Y$1:$Y150,SMALL(IF($Y$1:Y150&lt;&gt;"",ROW($Y$1:$Y150)),ROW())),"")</f>
        <v/>
      </c>
      <c r="AD60" s="177" t="str">
        <f t="array" ref="AD60">IFERROR(INDEX($Z$1:$Z150,SMALL(IF($Z$1:Z150&lt;&gt;"",ROW($Z$1:$Z150)),ROW())),"")</f>
        <v/>
      </c>
    </row>
    <row r="61" spans="9:30" ht="15" customHeight="1" x14ac:dyDescent="0.15">
      <c r="X61" t="str">
        <f t="shared" ref="X61:Z61" si="24">+IF($N29="","",I29)</f>
        <v/>
      </c>
      <c r="Y61" t="str">
        <f t="shared" si="24"/>
        <v/>
      </c>
      <c r="Z61" t="str">
        <f t="shared" si="24"/>
        <v/>
      </c>
      <c r="AB61" s="177" t="str">
        <f t="array" ref="AB61">IFERROR(INDEX($X$1:$X151,SMALL(IF(X$1:$X151&lt;&gt;"",ROW($X$1:$X151)),ROW())),"")</f>
        <v/>
      </c>
      <c r="AC61" s="177" t="str">
        <f t="array" ref="AC61">IFERROR(INDEX($Y$1:$Y151,SMALL(IF($Y$1:Y151&lt;&gt;"",ROW($Y$1:$Y151)),ROW())),"")</f>
        <v/>
      </c>
      <c r="AD61" s="177" t="str">
        <f t="array" ref="AD61">IFERROR(INDEX($Z$1:$Z151,SMALL(IF($Z$1:Z151&lt;&gt;"",ROW($Z$1:$Z151)),ROW())),"")</f>
        <v/>
      </c>
    </row>
    <row r="62" spans="9:30" ht="15" customHeight="1" x14ac:dyDescent="0.15">
      <c r="X62" t="str">
        <f t="shared" ref="X62:Z62" si="25">+IF($N30="","",I30)</f>
        <v/>
      </c>
      <c r="Y62" t="str">
        <f t="shared" si="25"/>
        <v/>
      </c>
      <c r="Z62" t="str">
        <f t="shared" si="25"/>
        <v/>
      </c>
      <c r="AB62" s="177" t="str">
        <f t="array" ref="AB62">IFERROR(INDEX($X$1:$X152,SMALL(IF(X$1:$X152&lt;&gt;"",ROW($X$1:$X152)),ROW())),"")</f>
        <v/>
      </c>
      <c r="AC62" s="177" t="str">
        <f t="array" ref="AC62">IFERROR(INDEX($Y$1:$Y152,SMALL(IF($Y$1:Y152&lt;&gt;"",ROW($Y$1:$Y152)),ROW())),"")</f>
        <v/>
      </c>
      <c r="AD62" s="177" t="str">
        <f t="array" ref="AD62">IFERROR(INDEX($Z$1:$Z152,SMALL(IF($Z$1:Z152&lt;&gt;"",ROW($Z$1:$Z152)),ROW())),"")</f>
        <v/>
      </c>
    </row>
    <row r="63" spans="9:30" ht="15" customHeight="1" x14ac:dyDescent="0.15">
      <c r="X63" t="str">
        <f t="shared" ref="X63:Z63" si="26">+IF($N31="","",I31)</f>
        <v/>
      </c>
      <c r="Y63" t="str">
        <f t="shared" si="26"/>
        <v/>
      </c>
      <c r="Z63" t="str">
        <f t="shared" si="26"/>
        <v/>
      </c>
      <c r="AB63" s="177" t="str">
        <f t="array" ref="AB63">IFERROR(INDEX($X$1:$X153,SMALL(IF(X$1:$X153&lt;&gt;"",ROW($X$1:$X153)),ROW())),"")</f>
        <v/>
      </c>
      <c r="AC63" s="177" t="str">
        <f t="array" ref="AC63">IFERROR(INDEX($Y$1:$Y153,SMALL(IF($Y$1:Y153&lt;&gt;"",ROW($Y$1:$Y153)),ROW())),"")</f>
        <v/>
      </c>
      <c r="AD63" s="177" t="str">
        <f t="array" ref="AD63">IFERROR(INDEX($Z$1:$Z153,SMALL(IF($Z$1:Z153&lt;&gt;"",ROW($Z$1:$Z153)),ROW())),"")</f>
        <v/>
      </c>
    </row>
    <row r="64" spans="9:30" ht="15" customHeight="1" x14ac:dyDescent="0.15">
      <c r="X64" t="str">
        <f t="shared" ref="X64:Z64" si="27">+IF($N32="","",I32)</f>
        <v/>
      </c>
      <c r="Y64" t="str">
        <f t="shared" si="27"/>
        <v/>
      </c>
      <c r="Z64" t="str">
        <f t="shared" si="27"/>
        <v/>
      </c>
      <c r="AB64" s="177" t="str">
        <f t="array" ref="AB64">IFERROR(INDEX($X$1:$X154,SMALL(IF(X$1:$X154&lt;&gt;"",ROW($X$1:$X154)),ROW())),"")</f>
        <v/>
      </c>
      <c r="AC64" s="177" t="str">
        <f t="array" ref="AC64">IFERROR(INDEX($Y$1:$Y154,SMALL(IF($Y$1:Y154&lt;&gt;"",ROW($Y$1:$Y154)),ROW())),"")</f>
        <v/>
      </c>
      <c r="AD64" s="177" t="str">
        <f t="array" ref="AD64">IFERROR(INDEX($Z$1:$Z154,SMALL(IF($Z$1:Z154&lt;&gt;"",ROW($Z$1:$Z154)),ROW())),"")</f>
        <v/>
      </c>
    </row>
    <row r="65" spans="24:30" ht="15" customHeight="1" x14ac:dyDescent="0.15">
      <c r="X65" t="str">
        <f t="shared" ref="X65:X76" si="28">+IF($N35="","",I35)</f>
        <v/>
      </c>
      <c r="Y65" t="str">
        <f t="shared" ref="Y65:Y76" si="29">+IF($N35="","",J35)</f>
        <v/>
      </c>
      <c r="Z65" t="str">
        <f t="shared" ref="Z65:Z76" si="30">+IF($N35="","",K35)</f>
        <v/>
      </c>
      <c r="AB65" s="177" t="str">
        <f t="array" ref="AB65">IFERROR(INDEX($X$1:$X155,SMALL(IF(X$1:$X155&lt;&gt;"",ROW($X$1:$X155)),ROW())),"")</f>
        <v/>
      </c>
      <c r="AC65" s="177" t="str">
        <f t="array" ref="AC65">IFERROR(INDEX($Y$1:$Y155,SMALL(IF($Y$1:Y155&lt;&gt;"",ROW($Y$1:$Y155)),ROW())),"")</f>
        <v/>
      </c>
      <c r="AD65" s="177" t="str">
        <f t="array" ref="AD65">IFERROR(INDEX($Z$1:$Z155,SMALL(IF($Z$1:Z155&lt;&gt;"",ROW($Z$1:$Z155)),ROW())),"")</f>
        <v/>
      </c>
    </row>
    <row r="66" spans="24:30" ht="15" customHeight="1" x14ac:dyDescent="0.15">
      <c r="X66" t="str">
        <f t="shared" si="28"/>
        <v/>
      </c>
      <c r="Y66" t="str">
        <f t="shared" si="29"/>
        <v/>
      </c>
      <c r="Z66" t="str">
        <f t="shared" si="30"/>
        <v/>
      </c>
      <c r="AB66" s="177" t="str">
        <f t="array" ref="AB66">IFERROR(INDEX($X$1:$X156,SMALL(IF(X$1:$X156&lt;&gt;"",ROW($X$1:$X156)),ROW())),"")</f>
        <v/>
      </c>
      <c r="AC66" s="177" t="str">
        <f t="array" ref="AC66">IFERROR(INDEX($Y$1:$Y156,SMALL(IF($Y$1:Y156&lt;&gt;"",ROW($Y$1:$Y156)),ROW())),"")</f>
        <v/>
      </c>
      <c r="AD66" s="177" t="str">
        <f t="array" ref="AD66">IFERROR(INDEX($Z$1:$Z156,SMALL(IF($Z$1:Z156&lt;&gt;"",ROW($Z$1:$Z156)),ROW())),"")</f>
        <v/>
      </c>
    </row>
    <row r="67" spans="24:30" ht="15" customHeight="1" x14ac:dyDescent="0.15">
      <c r="X67" t="str">
        <f t="shared" si="28"/>
        <v/>
      </c>
      <c r="Y67" t="str">
        <f t="shared" si="29"/>
        <v/>
      </c>
      <c r="Z67" t="str">
        <f t="shared" si="30"/>
        <v/>
      </c>
      <c r="AB67" s="177" t="str">
        <f t="array" ref="AB67">IFERROR(INDEX($X$1:$X157,SMALL(IF(X$1:$X157&lt;&gt;"",ROW($X$1:$X157)),ROW())),"")</f>
        <v/>
      </c>
      <c r="AC67" s="177" t="str">
        <f t="array" ref="AC67">IFERROR(INDEX($Y$1:$Y157,SMALL(IF($Y$1:Y157&lt;&gt;"",ROW($Y$1:$Y157)),ROW())),"")</f>
        <v/>
      </c>
      <c r="AD67" s="177" t="str">
        <f t="array" ref="AD67">IFERROR(INDEX($Z$1:$Z157,SMALL(IF($Z$1:Z157&lt;&gt;"",ROW($Z$1:$Z157)),ROW())),"")</f>
        <v/>
      </c>
    </row>
    <row r="68" spans="24:30" ht="15" customHeight="1" x14ac:dyDescent="0.15">
      <c r="X68" t="str">
        <f t="shared" si="28"/>
        <v/>
      </c>
      <c r="Y68" t="str">
        <f t="shared" si="29"/>
        <v/>
      </c>
      <c r="Z68" t="str">
        <f t="shared" si="30"/>
        <v/>
      </c>
      <c r="AB68" s="177" t="str">
        <f t="array" ref="AB68">IFERROR(INDEX($X$1:$X158,SMALL(IF(X$1:$X158&lt;&gt;"",ROW($X$1:$X158)),ROW())),"")</f>
        <v/>
      </c>
      <c r="AC68" s="177" t="str">
        <f t="array" ref="AC68">IFERROR(INDEX($Y$1:$Y158,SMALL(IF($Y$1:Y158&lt;&gt;"",ROW($Y$1:$Y158)),ROW())),"")</f>
        <v/>
      </c>
      <c r="AD68" s="177" t="str">
        <f t="array" ref="AD68">IFERROR(INDEX($Z$1:$Z158,SMALL(IF($Z$1:Z158&lt;&gt;"",ROW($Z$1:$Z158)),ROW())),"")</f>
        <v/>
      </c>
    </row>
    <row r="69" spans="24:30" ht="15" customHeight="1" x14ac:dyDescent="0.15">
      <c r="X69" t="str">
        <f t="shared" si="28"/>
        <v/>
      </c>
      <c r="Y69" t="str">
        <f t="shared" si="29"/>
        <v/>
      </c>
      <c r="Z69" t="str">
        <f t="shared" si="30"/>
        <v/>
      </c>
      <c r="AB69" s="177" t="str">
        <f t="array" ref="AB69">IFERROR(INDEX($X$1:$X159,SMALL(IF(X$1:$X159&lt;&gt;"",ROW($X$1:$X159)),ROW())),"")</f>
        <v/>
      </c>
      <c r="AC69" s="177" t="str">
        <f t="array" ref="AC69">IFERROR(INDEX($Y$1:$Y159,SMALL(IF($Y$1:Y159&lt;&gt;"",ROW($Y$1:$Y159)),ROW())),"")</f>
        <v/>
      </c>
      <c r="AD69" s="177" t="str">
        <f t="array" ref="AD69">IFERROR(INDEX($Z$1:$Z159,SMALL(IF($Z$1:Z159&lt;&gt;"",ROW($Z$1:$Z159)),ROW())),"")</f>
        <v/>
      </c>
    </row>
    <row r="70" spans="24:30" ht="15" customHeight="1" x14ac:dyDescent="0.15">
      <c r="X70" t="str">
        <f t="shared" si="28"/>
        <v/>
      </c>
      <c r="Y70" t="str">
        <f t="shared" si="29"/>
        <v/>
      </c>
      <c r="Z70" t="str">
        <f t="shared" si="30"/>
        <v/>
      </c>
      <c r="AB70" s="177" t="str">
        <f t="array" ref="AB70">IFERROR(INDEX($X$1:$X160,SMALL(IF(X$1:$X160&lt;&gt;"",ROW($X$1:$X160)),ROW())),"")</f>
        <v/>
      </c>
      <c r="AC70" s="177" t="str">
        <f t="array" ref="AC70">IFERROR(INDEX($Y$1:$Y160,SMALL(IF($Y$1:Y160&lt;&gt;"",ROW($Y$1:$Y160)),ROW())),"")</f>
        <v/>
      </c>
      <c r="AD70" s="177" t="str">
        <f t="array" ref="AD70">IFERROR(INDEX($Z$1:$Z160,SMALL(IF($Z$1:Z160&lt;&gt;"",ROW($Z$1:$Z160)),ROW())),"")</f>
        <v/>
      </c>
    </row>
    <row r="71" spans="24:30" ht="15" customHeight="1" x14ac:dyDescent="0.15">
      <c r="X71" t="str">
        <f t="shared" si="28"/>
        <v/>
      </c>
      <c r="Y71" t="str">
        <f t="shared" si="29"/>
        <v/>
      </c>
      <c r="Z71" t="str">
        <f t="shared" si="30"/>
        <v/>
      </c>
      <c r="AB71" s="177" t="str">
        <f t="array" ref="AB71">IFERROR(INDEX($X$1:$X161,SMALL(IF(X$1:$X161&lt;&gt;"",ROW($X$1:$X161)),ROW())),"")</f>
        <v/>
      </c>
      <c r="AC71" s="177" t="str">
        <f t="array" ref="AC71">IFERROR(INDEX($Y$1:$Y161,SMALL(IF($Y$1:$Y161&lt;&gt;"",ROW($Y$1:$Y161)),ROW())),"")</f>
        <v/>
      </c>
      <c r="AD71" s="177" t="str">
        <f t="array" ref="AD71">IFERROR(INDEX($Z$1:$Z161,SMALL(IF(Z$1:$Z161&lt;&gt;"",ROW($Z$1:$Z161)),ROW())),"")</f>
        <v/>
      </c>
    </row>
    <row r="72" spans="24:30" ht="15" customHeight="1" x14ac:dyDescent="0.15">
      <c r="X72" t="str">
        <f t="shared" si="28"/>
        <v/>
      </c>
      <c r="Y72" t="str">
        <f t="shared" si="29"/>
        <v/>
      </c>
      <c r="Z72" t="str">
        <f t="shared" si="30"/>
        <v/>
      </c>
    </row>
    <row r="73" spans="24:30" ht="15" customHeight="1" x14ac:dyDescent="0.15">
      <c r="X73" t="str">
        <f t="shared" si="28"/>
        <v/>
      </c>
      <c r="Y73" t="str">
        <f t="shared" si="29"/>
        <v/>
      </c>
      <c r="Z73" t="str">
        <f t="shared" si="30"/>
        <v/>
      </c>
    </row>
    <row r="74" spans="24:30" ht="15" customHeight="1" x14ac:dyDescent="0.15">
      <c r="X74" t="str">
        <f t="shared" si="28"/>
        <v/>
      </c>
      <c r="Y74" t="str">
        <f t="shared" si="29"/>
        <v/>
      </c>
      <c r="Z74" t="str">
        <f t="shared" si="30"/>
        <v/>
      </c>
    </row>
    <row r="75" spans="24:30" ht="15" customHeight="1" x14ac:dyDescent="0.15">
      <c r="X75" t="str">
        <f t="shared" si="28"/>
        <v/>
      </c>
      <c r="Y75" t="str">
        <f t="shared" si="29"/>
        <v/>
      </c>
      <c r="Z75" t="str">
        <f t="shared" si="30"/>
        <v/>
      </c>
    </row>
    <row r="76" spans="24:30" ht="15" customHeight="1" x14ac:dyDescent="0.15">
      <c r="X76" t="str">
        <f t="shared" si="28"/>
        <v/>
      </c>
      <c r="Y76" t="str">
        <f t="shared" si="29"/>
        <v/>
      </c>
      <c r="Z76" t="str">
        <f t="shared" si="30"/>
        <v/>
      </c>
    </row>
    <row r="77" spans="24:30" ht="15" customHeight="1" x14ac:dyDescent="0.15">
      <c r="X77" t="str">
        <f t="shared" ref="X77:Z79" si="31">+IF($N47="","",I47)</f>
        <v/>
      </c>
      <c r="Y77" t="str">
        <f t="shared" si="31"/>
        <v/>
      </c>
      <c r="Z77" t="str">
        <f t="shared" si="31"/>
        <v/>
      </c>
    </row>
    <row r="78" spans="24:30" ht="15" customHeight="1" x14ac:dyDescent="0.15">
      <c r="X78" t="str">
        <f t="shared" si="31"/>
        <v/>
      </c>
      <c r="Y78" t="str">
        <f t="shared" si="31"/>
        <v/>
      </c>
      <c r="Z78" t="str">
        <f t="shared" si="31"/>
        <v/>
      </c>
    </row>
    <row r="79" spans="24:30" ht="15" customHeight="1" x14ac:dyDescent="0.15">
      <c r="X79" t="str">
        <f t="shared" si="31"/>
        <v/>
      </c>
      <c r="Y79" t="str">
        <f t="shared" si="31"/>
        <v/>
      </c>
      <c r="Z79" t="str">
        <f t="shared" si="31"/>
        <v/>
      </c>
    </row>
    <row r="83" spans="24:26" ht="15" customHeight="1" x14ac:dyDescent="0.15">
      <c r="X83" t="str">
        <f t="shared" ref="X83:X92" si="32">+IF($N51="","",I51)</f>
        <v/>
      </c>
      <c r="Y83" t="str">
        <f t="shared" ref="Y83:Y92" si="33">+IF($N51="","",J51)</f>
        <v/>
      </c>
      <c r="Z83" t="str">
        <f t="shared" ref="Z83:Z92" si="34">+IF($N51="","",K51)</f>
        <v/>
      </c>
    </row>
    <row r="84" spans="24:26" ht="15" customHeight="1" x14ac:dyDescent="0.15">
      <c r="X84" t="str">
        <f t="shared" si="32"/>
        <v/>
      </c>
      <c r="Y84" t="str">
        <f t="shared" si="33"/>
        <v/>
      </c>
      <c r="Z84" t="str">
        <f t="shared" si="34"/>
        <v/>
      </c>
    </row>
    <row r="85" spans="24:26" ht="15" customHeight="1" x14ac:dyDescent="0.15">
      <c r="X85" t="str">
        <f t="shared" si="32"/>
        <v/>
      </c>
      <c r="Y85" t="str">
        <f t="shared" si="33"/>
        <v/>
      </c>
      <c r="Z85" t="str">
        <f t="shared" si="34"/>
        <v/>
      </c>
    </row>
    <row r="86" spans="24:26" ht="15" customHeight="1" x14ac:dyDescent="0.15">
      <c r="X86" t="str">
        <f t="shared" si="32"/>
        <v/>
      </c>
      <c r="Y86" t="str">
        <f t="shared" si="33"/>
        <v/>
      </c>
      <c r="Z86" t="str">
        <f t="shared" si="34"/>
        <v/>
      </c>
    </row>
    <row r="87" spans="24:26" ht="15" customHeight="1" x14ac:dyDescent="0.15">
      <c r="X87" t="str">
        <f t="shared" si="32"/>
        <v/>
      </c>
      <c r="Y87" t="str">
        <f t="shared" si="33"/>
        <v/>
      </c>
      <c r="Z87" t="str">
        <f t="shared" si="34"/>
        <v/>
      </c>
    </row>
    <row r="88" spans="24:26" ht="15" customHeight="1" x14ac:dyDescent="0.15">
      <c r="X88" t="str">
        <f t="shared" si="32"/>
        <v/>
      </c>
      <c r="Y88" t="str">
        <f t="shared" si="33"/>
        <v/>
      </c>
      <c r="Z88" t="str">
        <f t="shared" si="34"/>
        <v/>
      </c>
    </row>
    <row r="89" spans="24:26" ht="15" customHeight="1" x14ac:dyDescent="0.15">
      <c r="X89" t="str">
        <f t="shared" si="32"/>
        <v/>
      </c>
      <c r="Y89" t="str">
        <f t="shared" si="33"/>
        <v/>
      </c>
      <c r="Z89" t="str">
        <f t="shared" si="34"/>
        <v/>
      </c>
    </row>
    <row r="90" spans="24:26" ht="15" customHeight="1" x14ac:dyDescent="0.15">
      <c r="X90" t="str">
        <f t="shared" si="32"/>
        <v/>
      </c>
      <c r="Y90" t="str">
        <f t="shared" si="33"/>
        <v/>
      </c>
      <c r="Z90" t="str">
        <f t="shared" si="34"/>
        <v/>
      </c>
    </row>
    <row r="91" spans="24:26" ht="15" customHeight="1" x14ac:dyDescent="0.15">
      <c r="X91" t="str">
        <f t="shared" si="32"/>
        <v/>
      </c>
      <c r="Y91" t="str">
        <f t="shared" si="33"/>
        <v/>
      </c>
      <c r="Z91" t="str">
        <f t="shared" si="34"/>
        <v/>
      </c>
    </row>
    <row r="92" spans="24:26" ht="15" customHeight="1" x14ac:dyDescent="0.15">
      <c r="X92" t="str">
        <f t="shared" si="32"/>
        <v/>
      </c>
      <c r="Y92" t="str">
        <f t="shared" si="33"/>
        <v/>
      </c>
      <c r="Z92" t="str">
        <f t="shared" si="34"/>
        <v/>
      </c>
    </row>
    <row r="93" spans="24:26" ht="15" customHeight="1" x14ac:dyDescent="0.15">
      <c r="X93" t="str">
        <f t="shared" ref="X93:Z108" si="35">+IF($N61="","",I61)</f>
        <v/>
      </c>
      <c r="Y93" t="str">
        <f t="shared" si="35"/>
        <v/>
      </c>
      <c r="Z93" t="str">
        <f t="shared" si="35"/>
        <v/>
      </c>
    </row>
    <row r="94" spans="24:26" ht="15" customHeight="1" x14ac:dyDescent="0.15">
      <c r="X94" t="str">
        <f t="shared" si="35"/>
        <v/>
      </c>
      <c r="Y94" t="str">
        <f t="shared" si="35"/>
        <v/>
      </c>
      <c r="Z94" t="str">
        <f t="shared" si="35"/>
        <v/>
      </c>
    </row>
    <row r="95" spans="24:26" ht="15" customHeight="1" x14ac:dyDescent="0.15">
      <c r="X95" t="str">
        <f t="shared" si="35"/>
        <v/>
      </c>
      <c r="Y95" t="str">
        <f t="shared" si="35"/>
        <v/>
      </c>
      <c r="Z95" t="str">
        <f t="shared" si="35"/>
        <v/>
      </c>
    </row>
    <row r="96" spans="24:26" ht="15" customHeight="1" x14ac:dyDescent="0.15">
      <c r="X96" t="str">
        <f t="shared" si="35"/>
        <v/>
      </c>
      <c r="Y96" t="str">
        <f t="shared" si="35"/>
        <v/>
      </c>
      <c r="Z96" t="str">
        <f t="shared" si="35"/>
        <v/>
      </c>
    </row>
    <row r="97" spans="24:26" ht="15" customHeight="1" x14ac:dyDescent="0.15">
      <c r="X97" t="str">
        <f t="shared" si="35"/>
        <v/>
      </c>
      <c r="Y97" t="str">
        <f t="shared" si="35"/>
        <v/>
      </c>
      <c r="Z97" t="str">
        <f t="shared" si="35"/>
        <v/>
      </c>
    </row>
    <row r="98" spans="24:26" ht="15" customHeight="1" x14ac:dyDescent="0.15">
      <c r="X98" t="str">
        <f t="shared" si="35"/>
        <v/>
      </c>
      <c r="Y98" t="str">
        <f t="shared" si="35"/>
        <v/>
      </c>
      <c r="Z98" t="str">
        <f t="shared" si="35"/>
        <v/>
      </c>
    </row>
    <row r="99" spans="24:26" ht="15" customHeight="1" x14ac:dyDescent="0.15">
      <c r="X99" t="str">
        <f t="shared" si="35"/>
        <v/>
      </c>
      <c r="Y99" t="str">
        <f t="shared" si="35"/>
        <v/>
      </c>
      <c r="Z99" t="str">
        <f t="shared" si="35"/>
        <v/>
      </c>
    </row>
    <row r="100" spans="24:26" ht="15" customHeight="1" x14ac:dyDescent="0.15">
      <c r="X100" t="str">
        <f t="shared" si="35"/>
        <v/>
      </c>
      <c r="Y100" t="str">
        <f t="shared" si="35"/>
        <v/>
      </c>
      <c r="Z100" t="str">
        <f t="shared" si="35"/>
        <v/>
      </c>
    </row>
    <row r="101" spans="24:26" ht="15" customHeight="1" x14ac:dyDescent="0.15">
      <c r="X101" t="str">
        <f t="shared" si="35"/>
        <v/>
      </c>
      <c r="Y101" t="str">
        <f t="shared" si="35"/>
        <v/>
      </c>
      <c r="Z101" t="str">
        <f t="shared" si="35"/>
        <v/>
      </c>
    </row>
    <row r="102" spans="24:26" ht="15" customHeight="1" x14ac:dyDescent="0.15">
      <c r="X102" t="str">
        <f t="shared" si="35"/>
        <v/>
      </c>
      <c r="Y102" t="str">
        <f t="shared" si="35"/>
        <v/>
      </c>
      <c r="Z102" t="str">
        <f t="shared" si="35"/>
        <v/>
      </c>
    </row>
    <row r="103" spans="24:26" ht="15" customHeight="1" x14ac:dyDescent="0.15">
      <c r="X103" t="str">
        <f t="shared" si="35"/>
        <v/>
      </c>
      <c r="Y103" t="str">
        <f t="shared" si="35"/>
        <v/>
      </c>
      <c r="Z103" t="str">
        <f t="shared" si="35"/>
        <v/>
      </c>
    </row>
    <row r="104" spans="24:26" ht="15" customHeight="1" x14ac:dyDescent="0.15">
      <c r="X104" t="str">
        <f t="shared" si="35"/>
        <v/>
      </c>
      <c r="Y104" t="str">
        <f t="shared" si="35"/>
        <v/>
      </c>
      <c r="Z104" t="str">
        <f t="shared" si="35"/>
        <v/>
      </c>
    </row>
    <row r="105" spans="24:26" ht="15" customHeight="1" x14ac:dyDescent="0.15">
      <c r="X105" t="str">
        <f t="shared" si="35"/>
        <v/>
      </c>
      <c r="Y105" t="str">
        <f t="shared" si="35"/>
        <v/>
      </c>
      <c r="Z105" t="str">
        <f t="shared" si="35"/>
        <v/>
      </c>
    </row>
    <row r="106" spans="24:26" ht="15" customHeight="1" x14ac:dyDescent="0.15">
      <c r="X106" t="str">
        <f t="shared" si="35"/>
        <v/>
      </c>
      <c r="Y106" t="str">
        <f t="shared" si="35"/>
        <v/>
      </c>
      <c r="Z106" t="str">
        <f t="shared" si="35"/>
        <v/>
      </c>
    </row>
    <row r="107" spans="24:26" ht="15" customHeight="1" x14ac:dyDescent="0.15">
      <c r="X107" t="str">
        <f t="shared" si="35"/>
        <v/>
      </c>
      <c r="Y107" t="str">
        <f t="shared" si="35"/>
        <v/>
      </c>
      <c r="Z107" t="str">
        <f t="shared" si="35"/>
        <v/>
      </c>
    </row>
    <row r="108" spans="24:26" ht="15" customHeight="1" x14ac:dyDescent="0.15">
      <c r="X108" t="str">
        <f t="shared" si="35"/>
        <v/>
      </c>
      <c r="Y108" t="str">
        <f t="shared" si="35"/>
        <v/>
      </c>
      <c r="Z108" t="str">
        <f t="shared" si="35"/>
        <v/>
      </c>
    </row>
    <row r="109" spans="24:26" ht="15" customHeight="1" x14ac:dyDescent="0.15">
      <c r="X109" t="str">
        <f t="shared" ref="X109:Z119" si="36">+IF($N77="","",I77)</f>
        <v/>
      </c>
      <c r="Y109" t="str">
        <f t="shared" si="36"/>
        <v/>
      </c>
      <c r="Z109" t="str">
        <f t="shared" si="36"/>
        <v/>
      </c>
    </row>
    <row r="110" spans="24:26" ht="15" customHeight="1" x14ac:dyDescent="0.15">
      <c r="X110" t="str">
        <f t="shared" si="36"/>
        <v/>
      </c>
      <c r="Y110" t="str">
        <f t="shared" si="36"/>
        <v/>
      </c>
      <c r="Z110" t="str">
        <f t="shared" si="36"/>
        <v/>
      </c>
    </row>
    <row r="111" spans="24:26" ht="15" customHeight="1" x14ac:dyDescent="0.15">
      <c r="X111" t="str">
        <f t="shared" si="36"/>
        <v/>
      </c>
      <c r="Y111" t="str">
        <f t="shared" si="36"/>
        <v/>
      </c>
      <c r="Z111" t="str">
        <f t="shared" si="36"/>
        <v/>
      </c>
    </row>
    <row r="112" spans="24:26" ht="15" customHeight="1" x14ac:dyDescent="0.15">
      <c r="X112" t="str">
        <f t="shared" si="36"/>
        <v/>
      </c>
      <c r="Y112" t="str">
        <f t="shared" si="36"/>
        <v/>
      </c>
      <c r="Z112" t="str">
        <f t="shared" si="36"/>
        <v/>
      </c>
    </row>
    <row r="113" spans="24:26" ht="15" customHeight="1" x14ac:dyDescent="0.15">
      <c r="X113" t="str">
        <f t="shared" si="36"/>
        <v/>
      </c>
      <c r="Y113" t="str">
        <f t="shared" si="36"/>
        <v/>
      </c>
      <c r="Z113" t="str">
        <f t="shared" si="36"/>
        <v/>
      </c>
    </row>
    <row r="114" spans="24:26" ht="15" customHeight="1" x14ac:dyDescent="0.15">
      <c r="X114" t="str">
        <f t="shared" si="36"/>
        <v/>
      </c>
      <c r="Y114" t="str">
        <f t="shared" si="36"/>
        <v/>
      </c>
      <c r="Z114" t="str">
        <f t="shared" si="36"/>
        <v/>
      </c>
    </row>
    <row r="115" spans="24:26" ht="15" customHeight="1" x14ac:dyDescent="0.15">
      <c r="X115" t="str">
        <f t="shared" si="36"/>
        <v/>
      </c>
      <c r="Y115" t="str">
        <f t="shared" si="36"/>
        <v/>
      </c>
      <c r="Z115" t="str">
        <f t="shared" si="36"/>
        <v/>
      </c>
    </row>
    <row r="116" spans="24:26" ht="15" customHeight="1" x14ac:dyDescent="0.15">
      <c r="X116" t="str">
        <f t="shared" si="36"/>
        <v/>
      </c>
      <c r="Y116" t="str">
        <f t="shared" si="36"/>
        <v/>
      </c>
      <c r="Z116" t="str">
        <f t="shared" si="36"/>
        <v/>
      </c>
    </row>
    <row r="117" spans="24:26" ht="15" customHeight="1" x14ac:dyDescent="0.15">
      <c r="X117" t="str">
        <f t="shared" si="36"/>
        <v/>
      </c>
      <c r="Y117" t="str">
        <f t="shared" si="36"/>
        <v/>
      </c>
      <c r="Z117" t="str">
        <f t="shared" si="36"/>
        <v/>
      </c>
    </row>
    <row r="118" spans="24:26" ht="15" customHeight="1" x14ac:dyDescent="0.15">
      <c r="X118" t="str">
        <f t="shared" si="36"/>
        <v/>
      </c>
      <c r="Y118" t="str">
        <f t="shared" si="36"/>
        <v/>
      </c>
      <c r="Z118" t="str">
        <f t="shared" si="36"/>
        <v/>
      </c>
    </row>
    <row r="119" spans="24:26" ht="15" customHeight="1" x14ac:dyDescent="0.15">
      <c r="X119" t="str">
        <f t="shared" si="36"/>
        <v/>
      </c>
      <c r="Y119" t="str">
        <f t="shared" si="36"/>
        <v/>
      </c>
      <c r="Z119" t="str">
        <f t="shared" si="36"/>
        <v/>
      </c>
    </row>
    <row r="120" spans="24:26" ht="15" customHeight="1" x14ac:dyDescent="0.15">
      <c r="X120" t="str">
        <f t="shared" ref="X120:Z131" si="37">+IF($N87="","",I87)</f>
        <v/>
      </c>
      <c r="Y120" t="str">
        <f t="shared" si="37"/>
        <v/>
      </c>
      <c r="Z120" t="str">
        <f t="shared" si="37"/>
        <v/>
      </c>
    </row>
    <row r="121" spans="24:26" ht="15" customHeight="1" x14ac:dyDescent="0.15">
      <c r="X121" t="str">
        <f t="shared" si="37"/>
        <v/>
      </c>
      <c r="Y121" t="str">
        <f t="shared" si="37"/>
        <v/>
      </c>
      <c r="Z121" t="str">
        <f t="shared" si="37"/>
        <v/>
      </c>
    </row>
    <row r="122" spans="24:26" ht="15" customHeight="1" x14ac:dyDescent="0.15">
      <c r="X122" t="str">
        <f t="shared" si="37"/>
        <v/>
      </c>
      <c r="Y122" t="str">
        <f t="shared" si="37"/>
        <v/>
      </c>
      <c r="Z122" t="str">
        <f t="shared" si="37"/>
        <v/>
      </c>
    </row>
    <row r="123" spans="24:26" ht="15" customHeight="1" x14ac:dyDescent="0.15">
      <c r="X123" t="str">
        <f t="shared" si="37"/>
        <v/>
      </c>
      <c r="Y123" t="str">
        <f t="shared" si="37"/>
        <v/>
      </c>
      <c r="Z123" t="str">
        <f t="shared" si="37"/>
        <v/>
      </c>
    </row>
    <row r="124" spans="24:26" ht="15" customHeight="1" x14ac:dyDescent="0.15">
      <c r="X124" t="str">
        <f t="shared" si="37"/>
        <v/>
      </c>
      <c r="Y124" t="str">
        <f t="shared" si="37"/>
        <v/>
      </c>
      <c r="Z124" t="str">
        <f t="shared" si="37"/>
        <v/>
      </c>
    </row>
    <row r="125" spans="24:26" ht="15" customHeight="1" x14ac:dyDescent="0.15">
      <c r="X125" t="str">
        <f t="shared" si="37"/>
        <v/>
      </c>
      <c r="Y125" t="str">
        <f t="shared" si="37"/>
        <v/>
      </c>
      <c r="Z125" t="str">
        <f t="shared" si="37"/>
        <v/>
      </c>
    </row>
    <row r="126" spans="24:26" ht="15" customHeight="1" x14ac:dyDescent="0.15">
      <c r="X126" t="str">
        <f t="shared" si="37"/>
        <v/>
      </c>
      <c r="Y126" t="str">
        <f t="shared" si="37"/>
        <v/>
      </c>
      <c r="Z126" t="str">
        <f t="shared" si="37"/>
        <v/>
      </c>
    </row>
    <row r="127" spans="24:26" ht="15" customHeight="1" x14ac:dyDescent="0.15">
      <c r="X127" t="str">
        <f t="shared" si="37"/>
        <v/>
      </c>
      <c r="Y127" t="str">
        <f t="shared" si="37"/>
        <v/>
      </c>
      <c r="Z127" t="str">
        <f t="shared" si="37"/>
        <v/>
      </c>
    </row>
    <row r="128" spans="24:26" ht="15" customHeight="1" x14ac:dyDescent="0.15">
      <c r="X128" t="str">
        <f t="shared" si="37"/>
        <v/>
      </c>
      <c r="Y128" t="str">
        <f t="shared" si="37"/>
        <v/>
      </c>
      <c r="Z128" t="str">
        <f t="shared" si="37"/>
        <v/>
      </c>
    </row>
    <row r="129" spans="24:26" ht="15" customHeight="1" x14ac:dyDescent="0.15">
      <c r="X129" t="str">
        <f t="shared" si="37"/>
        <v/>
      </c>
      <c r="Y129" t="str">
        <f t="shared" si="37"/>
        <v/>
      </c>
      <c r="Z129" t="str">
        <f t="shared" si="37"/>
        <v/>
      </c>
    </row>
    <row r="130" spans="24:26" ht="15" customHeight="1" x14ac:dyDescent="0.15">
      <c r="X130" t="str">
        <f t="shared" si="37"/>
        <v/>
      </c>
      <c r="Y130" t="str">
        <f t="shared" si="37"/>
        <v/>
      </c>
      <c r="Z130" t="str">
        <f t="shared" si="37"/>
        <v/>
      </c>
    </row>
    <row r="131" spans="24:26" ht="15" customHeight="1" x14ac:dyDescent="0.15">
      <c r="X131" t="str">
        <f t="shared" si="37"/>
        <v/>
      </c>
      <c r="Y131" t="str">
        <f t="shared" si="37"/>
        <v/>
      </c>
      <c r="Z131" t="str">
        <f t="shared" si="37"/>
        <v/>
      </c>
    </row>
  </sheetData>
  <sheetProtection password="CC27" sheet="1" objects="1" scenarios="1" selectLockedCells="1"/>
  <mergeCells count="20">
    <mergeCell ref="E40:E47"/>
    <mergeCell ref="L11:L15"/>
    <mergeCell ref="L24:L26"/>
    <mergeCell ref="L27:L31"/>
    <mergeCell ref="L33:L35"/>
    <mergeCell ref="L36:L43"/>
    <mergeCell ref="L44:L47"/>
    <mergeCell ref="L16:L19"/>
    <mergeCell ref="L20:L23"/>
    <mergeCell ref="E16:E21"/>
    <mergeCell ref="E22:E25"/>
    <mergeCell ref="E26:E33"/>
    <mergeCell ref="E34:E39"/>
    <mergeCell ref="N1:P2"/>
    <mergeCell ref="B10:D10"/>
    <mergeCell ref="I10:K10"/>
    <mergeCell ref="E11:E15"/>
    <mergeCell ref="B7:P7"/>
    <mergeCell ref="B3:P6"/>
    <mergeCell ref="B1:J2"/>
  </mergeCells>
  <phoneticPr fontId="3"/>
  <dataValidations count="2">
    <dataValidation imeMode="hiragana" allowBlank="1" showInputMessage="1" showErrorMessage="1" sqref="O11:O39" xr:uid="{00000000-0002-0000-0700-000000000000}"/>
    <dataValidation type="list" imeMode="halfAlpha" allowBlank="1" showInputMessage="1" showErrorMessage="1" sqref="G11:G47 N11:N49" xr:uid="{00000000-0002-0000-0700-000001000000}">
      <formula1>$Q$10:$Q$11</formula1>
    </dataValidation>
  </dataValidations>
  <hyperlinks>
    <hyperlink ref="N1:P2" location="様式1①!A1" display="様式１へ戻る" xr:uid="{00000000-0004-0000-0700-000000000000}"/>
  </hyperlinks>
  <printOptions horizontalCentered="1"/>
  <pageMargins left="0.74803149606299213" right="0.74803149606299213" top="0.98425196850393704" bottom="0.98425196850393704" header="0.51181102362204722" footer="0.51181102362204722"/>
  <pageSetup paperSize="9" scale="96" orientation="portrait" blackAndWhite="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AF131"/>
  <sheetViews>
    <sheetView showGridLines="0" view="pageBreakPreview" zoomScaleNormal="100" zoomScaleSheetLayoutView="100" workbookViewId="0">
      <pane ySplit="7" topLeftCell="A8" activePane="bottomLeft" state="frozen"/>
      <selection activeCell="W11" sqref="W11"/>
      <selection pane="bottomLeft" activeCell="G11" sqref="G11"/>
    </sheetView>
  </sheetViews>
  <sheetFormatPr defaultColWidth="5" defaultRowHeight="15" customHeight="1" x14ac:dyDescent="0.15"/>
  <cols>
    <col min="2" max="4" width="2.125" customWidth="1"/>
    <col min="5" max="6" width="20.625" customWidth="1"/>
    <col min="7" max="7" width="6.875" customWidth="1"/>
    <col min="9" max="11" width="0" hidden="1" customWidth="1"/>
    <col min="12" max="13" width="5" hidden="1" customWidth="1"/>
    <col min="17" max="32" width="5" hidden="1" customWidth="1"/>
    <col min="33" max="41" width="5" customWidth="1"/>
  </cols>
  <sheetData>
    <row r="1" spans="1:30" ht="15" customHeight="1" x14ac:dyDescent="0.15">
      <c r="B1" s="423" t="s">
        <v>346</v>
      </c>
      <c r="C1" s="423"/>
      <c r="D1" s="423"/>
      <c r="E1" s="423"/>
      <c r="F1" s="423"/>
      <c r="G1" s="423"/>
      <c r="H1" s="423"/>
      <c r="I1" s="423"/>
      <c r="J1" s="423"/>
      <c r="K1" s="423"/>
      <c r="L1" s="82"/>
      <c r="M1" s="82"/>
      <c r="N1" s="425" t="s">
        <v>349</v>
      </c>
      <c r="O1" s="426"/>
      <c r="P1" s="426"/>
      <c r="Q1" s="128"/>
      <c r="AB1" s="177" t="str">
        <f t="array" ref="AB1">IFERROR(INDEX($X$1:$X91,SMALL(IF(X$1:$X91&lt;&gt;"",ROW($X$1:$X91)),ROW())),"")</f>
        <v/>
      </c>
      <c r="AC1" s="177" t="str">
        <f t="array" ref="AC1">IFERROR(INDEX($Y$1:$Y91,SMALL(IF($Y$1:Y91&lt;&gt;"",ROW($Y$1:$Y91)),ROW())),"")</f>
        <v/>
      </c>
      <c r="AD1" s="177" t="str">
        <f t="array" ref="AD1">IFERROR(INDEX($Z$1:$Z91,SMALL(IF($Z$1:Z91&lt;&gt;"",ROW($Z$1:$Z91)),ROW())),"")</f>
        <v/>
      </c>
    </row>
    <row r="2" spans="1:30" ht="15" customHeight="1" thickBot="1" x14ac:dyDescent="0.2">
      <c r="B2" s="424"/>
      <c r="C2" s="424"/>
      <c r="D2" s="424"/>
      <c r="E2" s="424"/>
      <c r="F2" s="424"/>
      <c r="G2" s="424"/>
      <c r="H2" s="424"/>
      <c r="I2" s="424"/>
      <c r="J2" s="424"/>
      <c r="K2" s="424"/>
      <c r="L2" s="160"/>
      <c r="M2" s="160"/>
      <c r="N2" s="427"/>
      <c r="O2" s="428"/>
      <c r="P2" s="428"/>
      <c r="Q2" s="128"/>
      <c r="AB2" s="177" t="str">
        <f t="array" ref="AB2">IFERROR(INDEX($X$1:$X92,SMALL(IF(X$1:$X92&lt;&gt;"",ROW($X$1:$X92)),ROW())),"")</f>
        <v/>
      </c>
      <c r="AC2" s="177" t="str">
        <f t="array" ref="AC2">IFERROR(INDEX($Y$1:$Y92,SMALL(IF($Y$1:Y92&lt;&gt;"",ROW($Y$1:$Y92)),ROW())),"")</f>
        <v/>
      </c>
      <c r="AD2" s="177" t="str">
        <f t="array" ref="AD2">IFERROR(INDEX($Z$1:$Z92,SMALL(IF($Z$1:Z92&lt;&gt;"",ROW($Z$1:$Z92)),ROW())),"")</f>
        <v/>
      </c>
    </row>
    <row r="3" spans="1:30" ht="15" customHeight="1" x14ac:dyDescent="0.15">
      <c r="B3" s="414" t="str">
        <f>+R11&amp;R12&amp;R13&amp;R14&amp;R15&amp;R16&amp;R17&amp;R18&amp;R19&amp;R20&amp;R21&amp;R22&amp;R23&amp;R24&amp;R25</f>
        <v/>
      </c>
      <c r="C3" s="415"/>
      <c r="D3" s="415"/>
      <c r="E3" s="415"/>
      <c r="F3" s="415"/>
      <c r="G3" s="415"/>
      <c r="H3" s="415"/>
      <c r="I3" s="415"/>
      <c r="J3" s="415"/>
      <c r="K3" s="415"/>
      <c r="L3" s="415"/>
      <c r="M3" s="415"/>
      <c r="N3" s="415"/>
      <c r="O3" s="415"/>
      <c r="P3" s="416"/>
      <c r="AB3" s="177" t="str">
        <f t="array" ref="AB3">IFERROR(INDEX($X$1:$X93,SMALL(IF(X$1:$X93&lt;&gt;"",ROW($X$1:$X93)),ROW())),"")</f>
        <v/>
      </c>
      <c r="AC3" s="177" t="str">
        <f t="array" ref="AC3">IFERROR(INDEX($Y$1:$Y93,SMALL(IF($Y$1:Y93&lt;&gt;"",ROW($Y$1:$Y93)),ROW())),"")</f>
        <v/>
      </c>
      <c r="AD3" s="177" t="str">
        <f t="array" ref="AD3">IFERROR(INDEX($Z$1:$Z93,SMALL(IF($Z$1:Z93&lt;&gt;"",ROW($Z$1:$Z93)),ROW())),"")</f>
        <v/>
      </c>
    </row>
    <row r="4" spans="1:30" ht="15" customHeight="1" x14ac:dyDescent="0.15">
      <c r="B4" s="417"/>
      <c r="C4" s="418"/>
      <c r="D4" s="418"/>
      <c r="E4" s="418"/>
      <c r="F4" s="418"/>
      <c r="G4" s="418"/>
      <c r="H4" s="418"/>
      <c r="I4" s="418"/>
      <c r="J4" s="418"/>
      <c r="K4" s="418"/>
      <c r="L4" s="418"/>
      <c r="M4" s="418"/>
      <c r="N4" s="418"/>
      <c r="O4" s="418"/>
      <c r="P4" s="419"/>
      <c r="AB4" s="177" t="str">
        <f t="array" ref="AB4">IFERROR(INDEX($X$1:$X94,SMALL(IF(X$1:$X94&lt;&gt;"",ROW($X$1:$X94)),ROW())),"")</f>
        <v/>
      </c>
      <c r="AC4" s="177" t="str">
        <f t="array" ref="AC4">IFERROR(INDEX($Y$1:$Y94,SMALL(IF($Y$1:Y94&lt;&gt;"",ROW($Y$1:$Y94)),ROW())),"")</f>
        <v/>
      </c>
      <c r="AD4" s="177" t="str">
        <f t="array" ref="AD4">IFERROR(INDEX($Z$1:$Z94,SMALL(IF($Z$1:Z94&lt;&gt;"",ROW($Z$1:$Z94)),ROW())),"")</f>
        <v/>
      </c>
    </row>
    <row r="5" spans="1:30" ht="15" customHeight="1" x14ac:dyDescent="0.15">
      <c r="B5" s="417"/>
      <c r="C5" s="418"/>
      <c r="D5" s="418"/>
      <c r="E5" s="418"/>
      <c r="F5" s="418"/>
      <c r="G5" s="418"/>
      <c r="H5" s="418"/>
      <c r="I5" s="418"/>
      <c r="J5" s="418"/>
      <c r="K5" s="418"/>
      <c r="L5" s="418"/>
      <c r="M5" s="418"/>
      <c r="N5" s="418"/>
      <c r="O5" s="418"/>
      <c r="P5" s="419"/>
      <c r="AB5" s="177" t="str">
        <f t="array" ref="AB5">IFERROR(INDEX($X$1:$X95,SMALL(IF(X$1:$X95&lt;&gt;"",ROW($X$1:$X95)),ROW())),"")</f>
        <v/>
      </c>
      <c r="AC5" s="177" t="str">
        <f t="array" ref="AC5">IFERROR(INDEX($Y$1:$Y95,SMALL(IF($Y$1:Y95&lt;&gt;"",ROW($Y$1:$Y95)),ROW())),"")</f>
        <v/>
      </c>
      <c r="AD5" s="177" t="str">
        <f t="array" ref="AD5">IFERROR(INDEX($Z$1:$Z95,SMALL(IF($Z$1:Z95&lt;&gt;"",ROW($Z$1:$Z95)),ROW())),"")</f>
        <v/>
      </c>
    </row>
    <row r="6" spans="1:30" ht="15" customHeight="1" thickBot="1" x14ac:dyDescent="0.2">
      <c r="B6" s="420"/>
      <c r="C6" s="421"/>
      <c r="D6" s="421"/>
      <c r="E6" s="421"/>
      <c r="F6" s="421"/>
      <c r="G6" s="421"/>
      <c r="H6" s="421"/>
      <c r="I6" s="421"/>
      <c r="J6" s="421"/>
      <c r="K6" s="421"/>
      <c r="L6" s="421"/>
      <c r="M6" s="421"/>
      <c r="N6" s="421"/>
      <c r="O6" s="421"/>
      <c r="P6" s="422"/>
      <c r="AB6" s="177" t="str">
        <f t="array" ref="AB6">IFERROR(INDEX($X$1:$X96,SMALL(IF(X$1:$X96&lt;&gt;"",ROW($X$1:$X96)),ROW())),"")</f>
        <v/>
      </c>
      <c r="AC6" s="177" t="str">
        <f t="array" ref="AC6">IFERROR(INDEX($Y$1:$Y96,SMALL(IF($Y$1:Y96&lt;&gt;"",ROW($Y$1:$Y96)),ROW())),"")</f>
        <v/>
      </c>
      <c r="AD6" s="177" t="str">
        <f t="array" ref="AD6">IFERROR(INDEX($Z$1:$Z96,SMALL(IF($Z$1:Z96&lt;&gt;"",ROW($Z$1:$Z96)),ROW())),"")</f>
        <v/>
      </c>
    </row>
    <row r="7" spans="1:30" ht="15" customHeight="1" x14ac:dyDescent="0.15">
      <c r="B7" s="418"/>
      <c r="C7" s="418"/>
      <c r="D7" s="418"/>
      <c r="E7" s="418"/>
      <c r="F7" s="418"/>
      <c r="G7" s="418"/>
      <c r="H7" s="418"/>
      <c r="I7" s="418"/>
      <c r="J7" s="418"/>
      <c r="K7" s="418"/>
      <c r="L7" s="418"/>
      <c r="M7" s="418"/>
      <c r="N7" s="418"/>
      <c r="O7" s="418"/>
      <c r="P7" s="418"/>
      <c r="AB7" s="177" t="str">
        <f t="array" ref="AB7">IFERROR(INDEX($X$1:$X97,SMALL(IF(X$1:$X97&lt;&gt;"",ROW($X$1:$X97)),ROW())),"")</f>
        <v/>
      </c>
      <c r="AC7" s="177" t="str">
        <f t="array" ref="AC7">IFERROR(INDEX($Y$1:$Y97,SMALL(IF($Y$1:Y97&lt;&gt;"",ROW($Y$1:$Y97)),ROW())),"")</f>
        <v/>
      </c>
      <c r="AD7" s="177" t="str">
        <f t="array" ref="AD7">IFERROR(INDEX($Z$1:$Z97,SMALL(IF($Z$1:Z97&lt;&gt;"",ROW($Z$1:$Z97)),ROW())),"")</f>
        <v/>
      </c>
    </row>
    <row r="8" spans="1:30" ht="15" customHeight="1" x14ac:dyDescent="0.15">
      <c r="C8" s="74" t="s">
        <v>489</v>
      </c>
      <c r="AB8" s="177" t="str">
        <f t="array" ref="AB8">IFERROR(INDEX($X$1:$X98,SMALL(IF(X$1:$X98&lt;&gt;"",ROW($X$1:$X98)),ROW())),"")</f>
        <v/>
      </c>
      <c r="AC8" s="177" t="str">
        <f t="array" ref="AC8">IFERROR(INDEX($Y$1:$Y98,SMALL(IF($Y$1:Y98&lt;&gt;"",ROW($Y$1:$Y98)),ROW())),"")</f>
        <v/>
      </c>
      <c r="AD8" s="177" t="str">
        <f t="array" ref="AD8">IFERROR(INDEX($Z$1:$Z98,SMALL(IF($Z$1:Z98&lt;&gt;"",ROW($Z$1:$Z98)),ROW())),"")</f>
        <v/>
      </c>
    </row>
    <row r="9" spans="1:30" ht="15" customHeight="1" x14ac:dyDescent="0.15">
      <c r="C9" s="74" t="s">
        <v>342</v>
      </c>
      <c r="AB9" s="177" t="str">
        <f t="array" ref="AB9">IFERROR(INDEX($X$1:$X99,SMALL(IF(X$1:$X99&lt;&gt;"",ROW($X$1:$X99)),ROW())),"")</f>
        <v/>
      </c>
      <c r="AC9" s="177" t="str">
        <f t="array" ref="AC9">IFERROR(INDEX($Y$1:$Y99,SMALL(IF($Y$1:Y99&lt;&gt;"",ROW($Y$1:$Y99)),ROW())),"")</f>
        <v/>
      </c>
      <c r="AD9" s="177" t="str">
        <f t="array" ref="AD9">IFERROR(INDEX($Z$1:$Z99,SMALL(IF($Z$1:Z99&lt;&gt;"",ROW($Z$1:$Z99)),ROW())),"")</f>
        <v/>
      </c>
    </row>
    <row r="10" spans="1:30" ht="15" customHeight="1" thickBot="1" x14ac:dyDescent="0.2">
      <c r="B10" s="429" t="s">
        <v>487</v>
      </c>
      <c r="C10" s="430"/>
      <c r="D10" s="431"/>
      <c r="E10" s="110" t="s">
        <v>664</v>
      </c>
      <c r="F10" s="125" t="s">
        <v>405</v>
      </c>
      <c r="G10" s="175" t="s">
        <v>486</v>
      </c>
      <c r="H10" s="136"/>
      <c r="I10" s="442"/>
      <c r="J10" s="442"/>
      <c r="K10" s="442"/>
      <c r="L10" s="169"/>
      <c r="M10" s="171"/>
      <c r="N10" s="172"/>
      <c r="O10" s="131"/>
      <c r="P10" s="132"/>
      <c r="Q10" s="128"/>
      <c r="AB10" s="177" t="str">
        <f t="array" ref="AB10">IFERROR(INDEX($X$1:$X100,SMALL(IF(X$1:$X100&lt;&gt;"",ROW($X$1:$X100)),ROW())),"")</f>
        <v/>
      </c>
      <c r="AC10" s="177" t="str">
        <f t="array" ref="AC10">IFERROR(INDEX($Y$1:$Y100,SMALL(IF($Y$1:Y100&lt;&gt;"",ROW($Y$1:$Y100)),ROW())),"")</f>
        <v/>
      </c>
      <c r="AD10" s="177" t="str">
        <f t="array" ref="AD10">IFERROR(INDEX($Z$1:$Z100,SMALL(IF($Z$1:Z100&lt;&gt;"",ROW($Z$1:$Z100)),ROW())),"")</f>
        <v/>
      </c>
    </row>
    <row r="11" spans="1:30" ht="15" customHeight="1" thickBot="1" x14ac:dyDescent="0.2">
      <c r="A11" s="73"/>
      <c r="B11" s="126">
        <v>3</v>
      </c>
      <c r="C11" s="112">
        <v>1</v>
      </c>
      <c r="D11" s="111">
        <v>1</v>
      </c>
      <c r="E11" s="435" t="s">
        <v>490</v>
      </c>
      <c r="F11" s="111" t="s">
        <v>491</v>
      </c>
      <c r="G11" s="75"/>
      <c r="H11" s="109"/>
      <c r="I11" s="170"/>
      <c r="J11" s="170"/>
      <c r="K11" s="170"/>
      <c r="L11" s="441"/>
      <c r="M11" s="170"/>
      <c r="N11" s="173"/>
      <c r="O11" s="133"/>
      <c r="P11" s="134" t="str">
        <f>IF(G11=1,"製造 "&amp;F10&amp;" "&amp;#REF!&amp;" 　* ","")</f>
        <v/>
      </c>
      <c r="Q11" s="166" t="s">
        <v>488</v>
      </c>
      <c r="R11" s="109" t="str">
        <f>+IF(COUNTIF(G11:G17,"○")&gt;0,"＊買受："&amp;E11,"")</f>
        <v/>
      </c>
      <c r="X11" t="str">
        <f>+IF($G11="","",B11)</f>
        <v/>
      </c>
      <c r="Y11" t="str">
        <f>+IF($G11="","",C11)</f>
        <v/>
      </c>
      <c r="Z11" t="str">
        <f>+IF($G11="","",D11)</f>
        <v/>
      </c>
      <c r="AB11" s="177" t="str">
        <f t="array" ref="AB11">IFERROR(INDEX($X$1:$X101,SMALL(IF(X$1:$X101&lt;&gt;"",ROW($X$1:$X101)),ROW())),"")</f>
        <v/>
      </c>
      <c r="AC11" s="177" t="str">
        <f t="array" ref="AC11">IFERROR(INDEX($Y$1:$Y101,SMALL(IF($Y$1:Y101&lt;&gt;"",ROW($Y$1:$Y101)),ROW())),"")</f>
        <v/>
      </c>
      <c r="AD11" s="177" t="str">
        <f t="array" ref="AD11">IFERROR(INDEX($Z$1:$Z101,SMALL(IF($Z$1:Z101&lt;&gt;"",ROW($Z$1:$Z101)),ROW())),"")</f>
        <v/>
      </c>
    </row>
    <row r="12" spans="1:30" ht="15" customHeight="1" thickBot="1" x14ac:dyDescent="0.2">
      <c r="A12" s="71"/>
      <c r="B12" s="123">
        <v>3</v>
      </c>
      <c r="C12" s="114">
        <v>1</v>
      </c>
      <c r="D12" s="113">
        <v>2</v>
      </c>
      <c r="E12" s="436"/>
      <c r="F12" s="113" t="s">
        <v>492</v>
      </c>
      <c r="G12" s="75"/>
      <c r="H12" s="109"/>
      <c r="I12" s="170"/>
      <c r="J12" s="170"/>
      <c r="K12" s="170"/>
      <c r="L12" s="441"/>
      <c r="M12" s="170"/>
      <c r="N12" s="173"/>
      <c r="O12" s="133"/>
      <c r="P12" s="134" t="str">
        <f>IF(G12=1,"製造 "&amp;F11&amp;" "&amp;#REF!&amp;" 　* ","")</f>
        <v/>
      </c>
      <c r="Q12" s="128"/>
      <c r="X12" t="str">
        <f t="shared" ref="X12:Z43" si="0">+IF($G12="","",B12)</f>
        <v/>
      </c>
      <c r="Y12" t="str">
        <f t="shared" si="0"/>
        <v/>
      </c>
      <c r="Z12" t="str">
        <f t="shared" si="0"/>
        <v/>
      </c>
      <c r="AB12" s="177" t="str">
        <f t="array" ref="AB12">IFERROR(INDEX($X$1:$X102,SMALL(IF(X$1:$X102&lt;&gt;"",ROW($X$1:$X102)),ROW())),"")</f>
        <v/>
      </c>
      <c r="AC12" s="177" t="str">
        <f t="array" ref="AC12">IFERROR(INDEX($Y$1:$Y102,SMALL(IF($Y$1:Y102&lt;&gt;"",ROW($Y$1:$Y102)),ROW())),"")</f>
        <v/>
      </c>
      <c r="AD12" s="177" t="str">
        <f t="array" ref="AD12">IFERROR(INDEX($Z$1:$Z102,SMALL(IF($Z$1:Z102&lt;&gt;"",ROW($Z$1:$Z102)),ROW())),"")</f>
        <v/>
      </c>
    </row>
    <row r="13" spans="1:30" ht="15" customHeight="1" thickBot="1" x14ac:dyDescent="0.2">
      <c r="A13" s="71"/>
      <c r="B13" s="123">
        <v>3</v>
      </c>
      <c r="C13" s="112">
        <v>1</v>
      </c>
      <c r="D13" s="113">
        <v>3</v>
      </c>
      <c r="E13" s="436"/>
      <c r="F13" s="113" t="s">
        <v>493</v>
      </c>
      <c r="G13" s="75"/>
      <c r="H13" s="109"/>
      <c r="I13" s="170"/>
      <c r="J13" s="170"/>
      <c r="K13" s="170"/>
      <c r="L13" s="441"/>
      <c r="M13" s="170"/>
      <c r="N13" s="173"/>
      <c r="O13" s="133"/>
      <c r="P13" s="134" t="str">
        <f>IF(G13=1,"製造 "&amp;F12&amp;" "&amp;#REF!&amp;" 　* ","")</f>
        <v/>
      </c>
      <c r="Q13" s="128"/>
      <c r="X13" t="str">
        <f t="shared" si="0"/>
        <v/>
      </c>
      <c r="Y13" t="str">
        <f t="shared" si="0"/>
        <v/>
      </c>
      <c r="Z13" t="str">
        <f t="shared" si="0"/>
        <v/>
      </c>
      <c r="AB13" s="177" t="str">
        <f t="array" ref="AB13">IFERROR(INDEX($X$1:$X103,SMALL(IF(X$1:$X103&lt;&gt;"",ROW($X$1:$X103)),ROW())),"")</f>
        <v/>
      </c>
      <c r="AC13" s="177" t="str">
        <f t="array" ref="AC13">IFERROR(INDEX($Y$1:$Y103,SMALL(IF($Y$1:Y103&lt;&gt;"",ROW($Y$1:$Y103)),ROW())),"")</f>
        <v/>
      </c>
      <c r="AD13" s="177" t="str">
        <f t="array" ref="AD13">IFERROR(INDEX($Z$1:$Z103,SMALL(IF($Z$1:Z103&lt;&gt;"",ROW($Z$1:$Z103)),ROW())),"")</f>
        <v/>
      </c>
    </row>
    <row r="14" spans="1:30" ht="15" customHeight="1" thickBot="1" x14ac:dyDescent="0.2">
      <c r="A14" s="71"/>
      <c r="B14" s="123">
        <v>3</v>
      </c>
      <c r="C14" s="114">
        <v>1</v>
      </c>
      <c r="D14" s="113">
        <v>4</v>
      </c>
      <c r="E14" s="436"/>
      <c r="F14" s="113" t="s">
        <v>494</v>
      </c>
      <c r="G14" s="75"/>
      <c r="H14" s="109"/>
      <c r="I14" s="170"/>
      <c r="J14" s="170"/>
      <c r="K14" s="170"/>
      <c r="L14" s="441"/>
      <c r="M14" s="170"/>
      <c r="N14" s="173"/>
      <c r="O14" s="133"/>
      <c r="P14" s="134" t="str">
        <f>IF(G14=1,"製造 "&amp;F13&amp;" "&amp;#REF!&amp;" 　* ","")</f>
        <v/>
      </c>
      <c r="Q14" s="128"/>
      <c r="X14" t="str">
        <f t="shared" si="0"/>
        <v/>
      </c>
      <c r="Y14" t="str">
        <f t="shared" si="0"/>
        <v/>
      </c>
      <c r="Z14" t="str">
        <f t="shared" si="0"/>
        <v/>
      </c>
      <c r="AB14" s="177" t="str">
        <f t="array" ref="AB14">IFERROR(INDEX($X$1:$X104,SMALL(IF(X$1:$X104&lt;&gt;"",ROW($X$1:$X104)),ROW())),"")</f>
        <v/>
      </c>
      <c r="AC14" s="177" t="str">
        <f t="array" ref="AC14">IFERROR(INDEX($Y$1:$Y104,SMALL(IF($Y$1:Y104&lt;&gt;"",ROW($Y$1:$Y104)),ROW())),"")</f>
        <v/>
      </c>
      <c r="AD14" s="177" t="str">
        <f t="array" ref="AD14">IFERROR(INDEX($Z$1:$Z104,SMALL(IF($Z$1:Z104&lt;&gt;"",ROW($Z$1:$Z104)),ROW())),"")</f>
        <v/>
      </c>
    </row>
    <row r="15" spans="1:30" ht="15" customHeight="1" thickBot="1" x14ac:dyDescent="0.2">
      <c r="A15" s="71"/>
      <c r="B15" s="127">
        <v>3</v>
      </c>
      <c r="C15" s="167">
        <v>1</v>
      </c>
      <c r="D15" s="115">
        <v>5</v>
      </c>
      <c r="E15" s="436"/>
      <c r="F15" s="174" t="s">
        <v>404</v>
      </c>
      <c r="G15" s="75"/>
      <c r="H15" s="109"/>
      <c r="I15" s="170"/>
      <c r="J15" s="170"/>
      <c r="K15" s="170"/>
      <c r="L15" s="441"/>
      <c r="M15" s="170"/>
      <c r="N15" s="173"/>
      <c r="O15" s="133"/>
      <c r="P15" s="134" t="str">
        <f>IF(G15=1,"製造 "&amp;F14&amp;" "&amp;#REF!&amp;" 　* ","")</f>
        <v/>
      </c>
      <c r="Q15" s="128"/>
      <c r="X15" t="str">
        <f t="shared" si="0"/>
        <v/>
      </c>
      <c r="Y15" t="str">
        <f t="shared" si="0"/>
        <v/>
      </c>
      <c r="Z15" t="str">
        <f t="shared" si="0"/>
        <v/>
      </c>
      <c r="AB15" s="177" t="str">
        <f t="array" ref="AB15">IFERROR(INDEX($X$1:$X105,SMALL(IF(X$1:$X105&lt;&gt;"",ROW($X$1:$X105)),ROW())),"")</f>
        <v/>
      </c>
      <c r="AC15" s="177" t="str">
        <f t="array" ref="AC15">IFERROR(INDEX($Y$1:$Y105,SMALL(IF($Y$1:Y105&lt;&gt;"",ROW($Y$1:$Y105)),ROW())),"")</f>
        <v/>
      </c>
      <c r="AD15" s="177" t="str">
        <f t="array" ref="AD15">IFERROR(INDEX($Z$1:$Z105,SMALL(IF($Z$1:Z105&lt;&gt;"",ROW($Z$1:$Z105)),ROW())),"")</f>
        <v/>
      </c>
    </row>
    <row r="16" spans="1:30" ht="15" customHeight="1" thickBot="1" x14ac:dyDescent="0.2">
      <c r="A16" s="71"/>
      <c r="B16" s="127">
        <v>3</v>
      </c>
      <c r="C16" s="116">
        <v>1</v>
      </c>
      <c r="D16" s="116">
        <v>6</v>
      </c>
      <c r="E16" s="436"/>
      <c r="F16" s="174" t="s">
        <v>495</v>
      </c>
      <c r="G16" s="75"/>
      <c r="H16" s="109"/>
      <c r="I16" s="170"/>
      <c r="J16" s="170"/>
      <c r="K16" s="170"/>
      <c r="L16" s="441"/>
      <c r="M16" s="170"/>
      <c r="N16" s="173"/>
      <c r="O16" s="133"/>
      <c r="P16" s="134" t="str">
        <f>IF(G16=1,"製造 "&amp;F15&amp;" "&amp;#REF!&amp;" 　* ","")</f>
        <v/>
      </c>
      <c r="Q16" s="128"/>
      <c r="X16" t="str">
        <f t="shared" si="0"/>
        <v/>
      </c>
      <c r="Y16" t="str">
        <f t="shared" si="0"/>
        <v/>
      </c>
      <c r="Z16" t="str">
        <f t="shared" si="0"/>
        <v/>
      </c>
      <c r="AB16" s="177" t="str">
        <f t="array" ref="AB16">IFERROR(INDEX($X$1:$X106,SMALL(IF(X$1:$X106&lt;&gt;"",ROW($X$1:$X106)),ROW())),"")</f>
        <v/>
      </c>
      <c r="AC16" s="177" t="str">
        <f t="array" ref="AC16">IFERROR(INDEX($Y$1:$Y106,SMALL(IF($Y$1:Y106&lt;&gt;"",ROW($Y$1:$Y106)),ROW())),"")</f>
        <v/>
      </c>
      <c r="AD16" s="177" t="str">
        <f t="array" ref="AD16">IFERROR(INDEX($Z$1:$Z106,SMALL(IF($Z$1:Z106&lt;&gt;"",ROW($Z$1:$Z106)),ROW())),"")</f>
        <v/>
      </c>
    </row>
    <row r="17" spans="2:30" ht="15" customHeight="1" thickBot="1" x14ac:dyDescent="0.2">
      <c r="B17" s="124">
        <v>3</v>
      </c>
      <c r="C17" s="120">
        <v>1</v>
      </c>
      <c r="D17" s="120">
        <v>7</v>
      </c>
      <c r="E17" s="437"/>
      <c r="F17" s="168" t="s">
        <v>692</v>
      </c>
      <c r="G17" s="75"/>
      <c r="I17" s="132"/>
      <c r="J17" s="132"/>
      <c r="K17" s="132"/>
      <c r="L17" s="132"/>
      <c r="M17" s="132"/>
      <c r="N17" s="132"/>
      <c r="X17" t="str">
        <f t="shared" si="0"/>
        <v/>
      </c>
      <c r="Y17" t="str">
        <f t="shared" si="0"/>
        <v/>
      </c>
      <c r="Z17" t="str">
        <f t="shared" si="0"/>
        <v/>
      </c>
      <c r="AB17" s="177" t="str">
        <f t="array" ref="AB17">IFERROR(INDEX($X$1:$X107,SMALL(IF(X$1:$X107&lt;&gt;"",ROW($X$1:$X107)),ROW())),"")</f>
        <v/>
      </c>
      <c r="AC17" s="177" t="str">
        <f t="array" ref="AC17">IFERROR(INDEX($Y$1:$Y107,SMALL(IF($Y$1:Y107&lt;&gt;"",ROW($Y$1:$Y107)),ROW())),"")</f>
        <v/>
      </c>
      <c r="AD17" s="177" t="str">
        <f t="array" ref="AD17">IFERROR(INDEX($Z$1:$Z107,SMALL(IF($Z$1:Z107&lt;&gt;"",ROW($Z$1:$Z107)),ROW())),"")</f>
        <v/>
      </c>
    </row>
    <row r="18" spans="2:30" ht="15" customHeight="1" x14ac:dyDescent="0.15">
      <c r="X18" t="str">
        <f t="shared" si="0"/>
        <v/>
      </c>
      <c r="Y18" t="str">
        <f t="shared" si="0"/>
        <v/>
      </c>
      <c r="Z18" t="str">
        <f t="shared" si="0"/>
        <v/>
      </c>
      <c r="AB18" s="177" t="str">
        <f t="array" ref="AB18">IFERROR(INDEX($X$1:$X108,SMALL(IF(X$1:$X108&lt;&gt;"",ROW($X$1:$X108)),ROW())),"")</f>
        <v/>
      </c>
      <c r="AC18" s="177" t="str">
        <f t="array" ref="AC18">IFERROR(INDEX($Y$1:$Y108,SMALL(IF($Y$1:Y108&lt;&gt;"",ROW($Y$1:$Y108)),ROW())),"")</f>
        <v/>
      </c>
      <c r="AD18" s="177" t="str">
        <f t="array" ref="AD18">IFERROR(INDEX($Z$1:$Z108,SMALL(IF($Z$1:Z108&lt;&gt;"",ROW($Z$1:$Z108)),ROW())),"")</f>
        <v/>
      </c>
    </row>
    <row r="19" spans="2:30" ht="15" customHeight="1" x14ac:dyDescent="0.15">
      <c r="X19" t="str">
        <f t="shared" si="0"/>
        <v/>
      </c>
      <c r="Y19" t="str">
        <f t="shared" si="0"/>
        <v/>
      </c>
      <c r="Z19" t="str">
        <f t="shared" si="0"/>
        <v/>
      </c>
      <c r="AB19" s="177" t="str">
        <f t="array" ref="AB19">IFERROR(INDEX($X$1:$X109,SMALL(IF(X$1:$X109&lt;&gt;"",ROW($X$1:$X109)),ROW())),"")</f>
        <v/>
      </c>
      <c r="AC19" s="177" t="str">
        <f t="array" ref="AC19">IFERROR(INDEX($Y$1:$Y109,SMALL(IF($Y$1:Y109&lt;&gt;"",ROW($Y$1:$Y109)),ROW())),"")</f>
        <v/>
      </c>
      <c r="AD19" s="177" t="str">
        <f t="array" ref="AD19">IFERROR(INDEX($Z$1:$Z109,SMALL(IF($Z$1:Z109&lt;&gt;"",ROW($Z$1:$Z109)),ROW())),"")</f>
        <v/>
      </c>
    </row>
    <row r="20" spans="2:30" ht="15" customHeight="1" x14ac:dyDescent="0.15">
      <c r="X20" t="str">
        <f t="shared" si="0"/>
        <v/>
      </c>
      <c r="Y20" t="str">
        <f t="shared" si="0"/>
        <v/>
      </c>
      <c r="Z20" t="str">
        <f t="shared" si="0"/>
        <v/>
      </c>
      <c r="AB20" s="177" t="str">
        <f t="array" ref="AB20">IFERROR(INDEX($X$1:$X110,SMALL(IF(X$1:$X110&lt;&gt;"",ROW($X$1:$X110)),ROW())),"")</f>
        <v/>
      </c>
      <c r="AC20" s="177" t="str">
        <f t="array" ref="AC20">IFERROR(INDEX($Y$1:$Y110,SMALL(IF($Y$1:Y110&lt;&gt;"",ROW($Y$1:$Y110)),ROW())),"")</f>
        <v/>
      </c>
      <c r="AD20" s="177" t="str">
        <f t="array" ref="AD20">IFERROR(INDEX($Z$1:$Z110,SMALL(IF($Z$1:Z110&lt;&gt;"",ROW($Z$1:$Z110)),ROW())),"")</f>
        <v/>
      </c>
    </row>
    <row r="21" spans="2:30" ht="15" customHeight="1" x14ac:dyDescent="0.15">
      <c r="X21" t="str">
        <f t="shared" si="0"/>
        <v/>
      </c>
      <c r="Y21" t="str">
        <f t="shared" si="0"/>
        <v/>
      </c>
      <c r="Z21" t="str">
        <f t="shared" si="0"/>
        <v/>
      </c>
      <c r="AB21" s="177" t="str">
        <f t="array" ref="AB21">IFERROR(INDEX($X$1:$X111,SMALL(IF(X$1:$X111&lt;&gt;"",ROW($X$1:$X111)),ROW())),"")</f>
        <v/>
      </c>
      <c r="AC21" s="177" t="str">
        <f t="array" ref="AC21">IFERROR(INDEX($Y$1:$Y111,SMALL(IF($Y$1:Y111&lt;&gt;"",ROW($Y$1:$Y111)),ROW())),"")</f>
        <v/>
      </c>
      <c r="AD21" s="177" t="str">
        <f t="array" ref="AD21">IFERROR(INDEX($Z$1:$Z111,SMALL(IF($Z$1:Z111&lt;&gt;"",ROW($Z$1:$Z111)),ROW())),"")</f>
        <v/>
      </c>
    </row>
    <row r="22" spans="2:30" ht="15" customHeight="1" x14ac:dyDescent="0.15">
      <c r="X22" t="str">
        <f t="shared" si="0"/>
        <v/>
      </c>
      <c r="Y22" t="str">
        <f t="shared" si="0"/>
        <v/>
      </c>
      <c r="Z22" t="str">
        <f t="shared" si="0"/>
        <v/>
      </c>
      <c r="AB22" s="177" t="str">
        <f t="array" ref="AB22">IFERROR(INDEX($X$1:$X112,SMALL(IF(X$1:$X112&lt;&gt;"",ROW($X$1:$X112)),ROW())),"")</f>
        <v/>
      </c>
      <c r="AC22" s="177" t="str">
        <f t="array" ref="AC22">IFERROR(INDEX($Y$1:$Y112,SMALL(IF($Y$1:Y112&lt;&gt;"",ROW($Y$1:$Y112)),ROW())),"")</f>
        <v/>
      </c>
      <c r="AD22" s="177" t="str">
        <f t="array" ref="AD22">IFERROR(INDEX($Z$1:$Z112,SMALL(IF($Z$1:Z112&lt;&gt;"",ROW($Z$1:$Z112)),ROW())),"")</f>
        <v/>
      </c>
    </row>
    <row r="23" spans="2:30" ht="15" customHeight="1" x14ac:dyDescent="0.15">
      <c r="X23" t="str">
        <f t="shared" si="0"/>
        <v/>
      </c>
      <c r="Y23" t="str">
        <f t="shared" si="0"/>
        <v/>
      </c>
      <c r="Z23" t="str">
        <f t="shared" si="0"/>
        <v/>
      </c>
      <c r="AB23" s="177" t="str">
        <f t="array" ref="AB23">IFERROR(INDEX($X$1:$X113,SMALL(IF(X$1:$X113&lt;&gt;"",ROW($X$1:$X113)),ROW())),"")</f>
        <v/>
      </c>
      <c r="AC23" s="177" t="str">
        <f t="array" ref="AC23">IFERROR(INDEX($Y$1:$Y113,SMALL(IF($Y$1:Y113&lt;&gt;"",ROW($Y$1:$Y113)),ROW())),"")</f>
        <v/>
      </c>
      <c r="AD23" s="177" t="str">
        <f t="array" ref="AD23">IFERROR(INDEX($Z$1:$Z113,SMALL(IF($Z$1:Z113&lt;&gt;"",ROW($Z$1:$Z113)),ROW())),"")</f>
        <v/>
      </c>
    </row>
    <row r="24" spans="2:30" ht="15" customHeight="1" x14ac:dyDescent="0.15">
      <c r="X24" t="str">
        <f t="shared" si="0"/>
        <v/>
      </c>
      <c r="Y24" t="str">
        <f t="shared" si="0"/>
        <v/>
      </c>
      <c r="Z24" t="str">
        <f t="shared" si="0"/>
        <v/>
      </c>
      <c r="AB24" s="177" t="str">
        <f t="array" ref="AB24">IFERROR(INDEX($X$1:$X114,SMALL(IF(X$1:$X114&lt;&gt;"",ROW($X$1:$X114)),ROW())),"")</f>
        <v/>
      </c>
      <c r="AC24" s="177" t="str">
        <f t="array" ref="AC24">IFERROR(INDEX($Y$1:$Y114,SMALL(IF($Y$1:Y114&lt;&gt;"",ROW($Y$1:$Y114)),ROW())),"")</f>
        <v/>
      </c>
      <c r="AD24" s="177" t="str">
        <f t="array" ref="AD24">IFERROR(INDEX($Z$1:$Z114,SMALL(IF($Z$1:Z114&lt;&gt;"",ROW($Z$1:$Z114)),ROW())),"")</f>
        <v/>
      </c>
    </row>
    <row r="25" spans="2:30" ht="15" customHeight="1" x14ac:dyDescent="0.15">
      <c r="X25" t="str">
        <f t="shared" si="0"/>
        <v/>
      </c>
      <c r="Y25" t="str">
        <f t="shared" si="0"/>
        <v/>
      </c>
      <c r="Z25" t="str">
        <f t="shared" si="0"/>
        <v/>
      </c>
      <c r="AB25" s="177" t="str">
        <f t="array" ref="AB25">IFERROR(INDEX($X$1:$X115,SMALL(IF(X$1:$X115&lt;&gt;"",ROW($X$1:$X115)),ROW())),"")</f>
        <v/>
      </c>
      <c r="AC25" s="177" t="str">
        <f t="array" ref="AC25">IFERROR(INDEX($Y$1:$Y115,SMALL(IF($Y$1:Y115&lt;&gt;"",ROW($Y$1:$Y115)),ROW())),"")</f>
        <v/>
      </c>
      <c r="AD25" s="177" t="str">
        <f t="array" ref="AD25">IFERROR(INDEX($Z$1:$Z115,SMALL(IF($Z$1:Z115&lt;&gt;"",ROW($Z$1:$Z115)),ROW())),"")</f>
        <v/>
      </c>
    </row>
    <row r="26" spans="2:30" ht="15" customHeight="1" x14ac:dyDescent="0.15">
      <c r="X26" t="str">
        <f t="shared" si="0"/>
        <v/>
      </c>
      <c r="Y26" t="str">
        <f t="shared" si="0"/>
        <v/>
      </c>
      <c r="Z26" t="str">
        <f t="shared" si="0"/>
        <v/>
      </c>
      <c r="AB26" s="177" t="str">
        <f t="array" ref="AB26">IFERROR(INDEX($X$1:$X116,SMALL(IF(X$1:$X116&lt;&gt;"",ROW($X$1:$X116)),ROW())),"")</f>
        <v/>
      </c>
      <c r="AC26" s="177" t="str">
        <f t="array" ref="AC26">IFERROR(INDEX($Y$1:$Y116,SMALL(IF($Y$1:Y116&lt;&gt;"",ROW($Y$1:$Y116)),ROW())),"")</f>
        <v/>
      </c>
      <c r="AD26" s="177" t="str">
        <f t="array" ref="AD26">IFERROR(INDEX($Z$1:$Z116,SMALL(IF($Z$1:Z116&lt;&gt;"",ROW($Z$1:$Z116)),ROW())),"")</f>
        <v/>
      </c>
    </row>
    <row r="27" spans="2:30" ht="15" customHeight="1" x14ac:dyDescent="0.15">
      <c r="X27" t="str">
        <f t="shared" si="0"/>
        <v/>
      </c>
      <c r="Y27" t="str">
        <f t="shared" si="0"/>
        <v/>
      </c>
      <c r="Z27" t="str">
        <f t="shared" si="0"/>
        <v/>
      </c>
      <c r="AB27" s="177" t="str">
        <f t="array" ref="AB27">IFERROR(INDEX($X$1:$X117,SMALL(IF(X$1:$X117&lt;&gt;"",ROW($X$1:$X117)),ROW())),"")</f>
        <v/>
      </c>
      <c r="AC27" s="177" t="str">
        <f t="array" ref="AC27">IFERROR(INDEX($Y$1:$Y117,SMALL(IF($Y$1:Y117&lt;&gt;"",ROW($Y$1:$Y117)),ROW())),"")</f>
        <v/>
      </c>
      <c r="AD27" s="177" t="str">
        <f t="array" ref="AD27">IFERROR(INDEX($Z$1:$Z117,SMALL(IF($Z$1:Z117&lt;&gt;"",ROW($Z$1:$Z117)),ROW())),"")</f>
        <v/>
      </c>
    </row>
    <row r="28" spans="2:30" ht="15" customHeight="1" x14ac:dyDescent="0.15">
      <c r="X28" t="str">
        <f t="shared" si="0"/>
        <v/>
      </c>
      <c r="Y28" t="str">
        <f t="shared" si="0"/>
        <v/>
      </c>
      <c r="Z28" t="str">
        <f t="shared" si="0"/>
        <v/>
      </c>
      <c r="AB28" s="177" t="str">
        <f t="array" ref="AB28">IFERROR(INDEX($X$1:$X118,SMALL(IF(X$1:$X118&lt;&gt;"",ROW($X$1:$X118)),ROW())),"")</f>
        <v/>
      </c>
      <c r="AC28" s="177" t="str">
        <f t="array" ref="AC28">IFERROR(INDEX($Y$1:$Y118,SMALL(IF($Y$1:Y118&lt;&gt;"",ROW($Y$1:$Y118)),ROW())),"")</f>
        <v/>
      </c>
      <c r="AD28" s="177" t="str">
        <f t="array" ref="AD28">IFERROR(INDEX($Z$1:$Z118,SMALL(IF($Z$1:Z118&lt;&gt;"",ROW($Z$1:$Z118)),ROW())),"")</f>
        <v/>
      </c>
    </row>
    <row r="29" spans="2:30" ht="15" customHeight="1" x14ac:dyDescent="0.15">
      <c r="X29" t="str">
        <f t="shared" si="0"/>
        <v/>
      </c>
      <c r="Y29" t="str">
        <f t="shared" si="0"/>
        <v/>
      </c>
      <c r="Z29" t="str">
        <f t="shared" si="0"/>
        <v/>
      </c>
      <c r="AB29" s="177" t="str">
        <f t="array" ref="AB29">IFERROR(INDEX($X$1:$X119,SMALL(IF(X$1:$X119&lt;&gt;"",ROW($X$1:$X119)),ROW())),"")</f>
        <v/>
      </c>
      <c r="AC29" s="177" t="str">
        <f t="array" ref="AC29">IFERROR(INDEX($Y$1:$Y119,SMALL(IF($Y$1:Y119&lt;&gt;"",ROW($Y$1:$Y119)),ROW())),"")</f>
        <v/>
      </c>
      <c r="AD29" s="177" t="str">
        <f t="array" ref="AD29">IFERROR(INDEX($Z$1:$Z119,SMALL(IF($Z$1:Z119&lt;&gt;"",ROW($Z$1:$Z119)),ROW())),"")</f>
        <v/>
      </c>
    </row>
    <row r="30" spans="2:30" ht="15" customHeight="1" x14ac:dyDescent="0.15">
      <c r="X30" t="str">
        <f t="shared" si="0"/>
        <v/>
      </c>
      <c r="Y30" t="str">
        <f t="shared" si="0"/>
        <v/>
      </c>
      <c r="Z30" t="str">
        <f t="shared" si="0"/>
        <v/>
      </c>
      <c r="AB30" s="177" t="str">
        <f t="array" ref="AB30">IFERROR(INDEX($X$1:$X120,SMALL(IF(X$1:$X120&lt;&gt;"",ROW($X$1:$X120)),ROW())),"")</f>
        <v/>
      </c>
      <c r="AC30" s="177" t="str">
        <f t="array" ref="AC30">IFERROR(INDEX($Y$1:$Y120,SMALL(IF($Y$1:Y120&lt;&gt;"",ROW($Y$1:$Y120)),ROW())),"")</f>
        <v/>
      </c>
      <c r="AD30" s="177" t="str">
        <f t="array" ref="AD30">IFERROR(INDEX($Z$1:$Z120,SMALL(IF($Z$1:Z120&lt;&gt;"",ROW($Z$1:$Z120)),ROW())),"")</f>
        <v/>
      </c>
    </row>
    <row r="31" spans="2:30" ht="15" customHeight="1" x14ac:dyDescent="0.15">
      <c r="X31" t="str">
        <f t="shared" si="0"/>
        <v/>
      </c>
      <c r="Y31" t="str">
        <f t="shared" si="0"/>
        <v/>
      </c>
      <c r="Z31" t="str">
        <f t="shared" si="0"/>
        <v/>
      </c>
      <c r="AB31" s="177" t="str">
        <f t="array" ref="AB31">IFERROR(INDEX($X$1:$X121,SMALL(IF(X$1:$X121&lt;&gt;"",ROW($X$1:$X121)),ROW())),"")</f>
        <v/>
      </c>
      <c r="AC31" s="177" t="str">
        <f t="array" ref="AC31">IFERROR(INDEX($Y$1:$Y121,SMALL(IF($Y$1:Y121&lt;&gt;"",ROW($Y$1:$Y121)),ROW())),"")</f>
        <v/>
      </c>
      <c r="AD31" s="177" t="str">
        <f t="array" ref="AD31">IFERROR(INDEX($Z$1:$Z121,SMALL(IF($Z$1:Z121&lt;&gt;"",ROW($Z$1:$Z121)),ROW())),"")</f>
        <v/>
      </c>
    </row>
    <row r="32" spans="2:30" ht="15" customHeight="1" x14ac:dyDescent="0.15">
      <c r="X32" t="str">
        <f t="shared" si="0"/>
        <v/>
      </c>
      <c r="Y32" t="str">
        <f t="shared" si="0"/>
        <v/>
      </c>
      <c r="Z32" t="str">
        <f t="shared" si="0"/>
        <v/>
      </c>
      <c r="AB32" s="177" t="str">
        <f t="array" ref="AB32">IFERROR(INDEX($X$1:$X122,SMALL(IF(X$1:$X122&lt;&gt;"",ROW($X$1:$X122)),ROW())),"")</f>
        <v/>
      </c>
      <c r="AC32" s="177" t="str">
        <f t="array" ref="AC32">IFERROR(INDEX($Y$1:$Y122,SMALL(IF($Y$1:Y122&lt;&gt;"",ROW($Y$1:$Y122)),ROW())),"")</f>
        <v/>
      </c>
      <c r="AD32" s="177" t="str">
        <f t="array" ref="AD32">IFERROR(INDEX($Z$1:$Z122,SMALL(IF($Z$1:Z122&lt;&gt;"",ROW($Z$1:$Z122)),ROW())),"")</f>
        <v/>
      </c>
    </row>
    <row r="33" spans="24:30" ht="15" customHeight="1" x14ac:dyDescent="0.15">
      <c r="X33" t="str">
        <f t="shared" si="0"/>
        <v/>
      </c>
      <c r="Y33" t="str">
        <f t="shared" si="0"/>
        <v/>
      </c>
      <c r="Z33" t="str">
        <f t="shared" si="0"/>
        <v/>
      </c>
      <c r="AB33" s="177" t="str">
        <f t="array" ref="AB33">IFERROR(INDEX($X$1:$X123,SMALL(IF(X$1:$X123&lt;&gt;"",ROW($X$1:$X123)),ROW())),"")</f>
        <v/>
      </c>
      <c r="AC33" s="177" t="str">
        <f t="array" ref="AC33">IFERROR(INDEX($Y$1:$Y123,SMALL(IF($Y$1:Y123&lt;&gt;"",ROW($Y$1:$Y123)),ROW())),"")</f>
        <v/>
      </c>
      <c r="AD33" s="177" t="str">
        <f t="array" ref="AD33">IFERROR(INDEX($Z$1:$Z123,SMALL(IF($Z$1:Z123&lt;&gt;"",ROW($Z$1:$Z123)),ROW())),"")</f>
        <v/>
      </c>
    </row>
    <row r="34" spans="24:30" ht="15" customHeight="1" x14ac:dyDescent="0.15">
      <c r="X34" t="str">
        <f t="shared" si="0"/>
        <v/>
      </c>
      <c r="Y34" t="str">
        <f t="shared" si="0"/>
        <v/>
      </c>
      <c r="Z34" t="str">
        <f t="shared" si="0"/>
        <v/>
      </c>
      <c r="AB34" s="177" t="str">
        <f t="array" ref="AB34">IFERROR(INDEX($X$1:$X124,SMALL(IF(X$1:$X124&lt;&gt;"",ROW($X$1:$X124)),ROW())),"")</f>
        <v/>
      </c>
      <c r="AC34" s="177" t="str">
        <f t="array" ref="AC34">IFERROR(INDEX($Y$1:$Y124,SMALL(IF($Y$1:Y124&lt;&gt;"",ROW($Y$1:$Y124)),ROW())),"")</f>
        <v/>
      </c>
      <c r="AD34" s="177" t="str">
        <f t="array" ref="AD34">IFERROR(INDEX($Z$1:$Z124,SMALL(IF($Z$1:Z124&lt;&gt;"",ROW($Z$1:$Z124)),ROW())),"")</f>
        <v/>
      </c>
    </row>
    <row r="35" spans="24:30" ht="15" customHeight="1" x14ac:dyDescent="0.15">
      <c r="X35" t="str">
        <f t="shared" si="0"/>
        <v/>
      </c>
      <c r="Y35" t="str">
        <f t="shared" si="0"/>
        <v/>
      </c>
      <c r="Z35" t="str">
        <f t="shared" si="0"/>
        <v/>
      </c>
      <c r="AB35" s="177" t="str">
        <f t="array" ref="AB35">IFERROR(INDEX($X$1:$X125,SMALL(IF(X$1:$X125&lt;&gt;"",ROW($X$1:$X125)),ROW())),"")</f>
        <v/>
      </c>
      <c r="AC35" s="177" t="str">
        <f t="array" ref="AC35">IFERROR(INDEX($Y$1:$Y125,SMALL(IF($Y$1:Y125&lt;&gt;"",ROW($Y$1:$Y125)),ROW())),"")</f>
        <v/>
      </c>
      <c r="AD35" s="177" t="str">
        <f t="array" ref="AD35">IFERROR(INDEX($Z$1:$Z125,SMALL(IF($Z$1:Z125&lt;&gt;"",ROW($Z$1:$Z125)),ROW())),"")</f>
        <v/>
      </c>
    </row>
    <row r="36" spans="24:30" ht="15" customHeight="1" x14ac:dyDescent="0.15">
      <c r="X36" t="str">
        <f t="shared" si="0"/>
        <v/>
      </c>
      <c r="Y36" t="str">
        <f t="shared" si="0"/>
        <v/>
      </c>
      <c r="Z36" t="str">
        <f t="shared" si="0"/>
        <v/>
      </c>
      <c r="AB36" s="177" t="str">
        <f t="array" ref="AB36">IFERROR(INDEX($X$1:$X126,SMALL(IF(X$1:$X126&lt;&gt;"",ROW($X$1:$X126)),ROW())),"")</f>
        <v/>
      </c>
      <c r="AC36" s="177" t="str">
        <f t="array" ref="AC36">IFERROR(INDEX($Y$1:$Y126,SMALL(IF($Y$1:Y126&lt;&gt;"",ROW($Y$1:$Y126)),ROW())),"")</f>
        <v/>
      </c>
      <c r="AD36" s="177" t="str">
        <f t="array" ref="AD36">IFERROR(INDEX($Z$1:$Z126,SMALL(IF($Z$1:Z126&lt;&gt;"",ROW($Z$1:$Z126)),ROW())),"")</f>
        <v/>
      </c>
    </row>
    <row r="37" spans="24:30" ht="15" customHeight="1" x14ac:dyDescent="0.15">
      <c r="X37" t="str">
        <f t="shared" si="0"/>
        <v/>
      </c>
      <c r="Y37" t="str">
        <f t="shared" si="0"/>
        <v/>
      </c>
      <c r="Z37" t="str">
        <f t="shared" si="0"/>
        <v/>
      </c>
      <c r="AB37" s="177" t="str">
        <f t="array" ref="AB37">IFERROR(INDEX($X$1:$X127,SMALL(IF(X$1:$X127&lt;&gt;"",ROW($X$1:$X127)),ROW())),"")</f>
        <v/>
      </c>
      <c r="AC37" s="177" t="str">
        <f t="array" ref="AC37">IFERROR(INDEX($Y$1:$Y127,SMALL(IF($Y$1:Y127&lt;&gt;"",ROW($Y$1:$Y127)),ROW())),"")</f>
        <v/>
      </c>
      <c r="AD37" s="177" t="str">
        <f t="array" ref="AD37">IFERROR(INDEX($Z$1:$Z127,SMALL(IF($Z$1:Z127&lt;&gt;"",ROW($Z$1:$Z127)),ROW())),"")</f>
        <v/>
      </c>
    </row>
    <row r="38" spans="24:30" ht="15" customHeight="1" x14ac:dyDescent="0.15">
      <c r="X38" t="str">
        <f t="shared" si="0"/>
        <v/>
      </c>
      <c r="Y38" t="str">
        <f t="shared" si="0"/>
        <v/>
      </c>
      <c r="Z38" t="str">
        <f t="shared" si="0"/>
        <v/>
      </c>
      <c r="AB38" s="177" t="str">
        <f t="array" ref="AB38">IFERROR(INDEX($X$1:$X128,SMALL(IF(X$1:$X128&lt;&gt;"",ROW($X$1:$X128)),ROW())),"")</f>
        <v/>
      </c>
      <c r="AC38" s="177" t="str">
        <f t="array" ref="AC38">IFERROR(INDEX($Y$1:$Y128,SMALL(IF($Y$1:Y128&lt;&gt;"",ROW($Y$1:$Y128)),ROW())),"")</f>
        <v/>
      </c>
      <c r="AD38" s="177" t="str">
        <f t="array" ref="AD38">IFERROR(INDEX($Z$1:$Z128,SMALL(IF($Z$1:Z128&lt;&gt;"",ROW($Z$1:$Z128)),ROW())),"")</f>
        <v/>
      </c>
    </row>
    <row r="39" spans="24:30" ht="15" customHeight="1" x14ac:dyDescent="0.15">
      <c r="X39" t="str">
        <f t="shared" si="0"/>
        <v/>
      </c>
      <c r="Y39" t="str">
        <f t="shared" si="0"/>
        <v/>
      </c>
      <c r="Z39" t="str">
        <f t="shared" si="0"/>
        <v/>
      </c>
      <c r="AB39" s="177" t="str">
        <f t="array" ref="AB39">IFERROR(INDEX($X$1:$X129,SMALL(IF(X$1:$X129&lt;&gt;"",ROW($X$1:$X129)),ROW())),"")</f>
        <v/>
      </c>
      <c r="AC39" s="177" t="str">
        <f t="array" ref="AC39">IFERROR(INDEX($Y$1:$Y129,SMALL(IF($Y$1:Y129&lt;&gt;"",ROW($Y$1:$Y129)),ROW())),"")</f>
        <v/>
      </c>
      <c r="AD39" s="177" t="str">
        <f t="array" ref="AD39">IFERROR(INDEX($Z$1:$Z129,SMALL(IF($Z$1:Z129&lt;&gt;"",ROW($Z$1:$Z129)),ROW())),"")</f>
        <v/>
      </c>
    </row>
    <row r="40" spans="24:30" ht="15" customHeight="1" x14ac:dyDescent="0.15">
      <c r="X40" t="str">
        <f t="shared" si="0"/>
        <v/>
      </c>
      <c r="Y40" t="str">
        <f t="shared" si="0"/>
        <v/>
      </c>
      <c r="Z40" t="str">
        <f t="shared" si="0"/>
        <v/>
      </c>
      <c r="AB40" s="177" t="str">
        <f t="array" ref="AB40">IFERROR(INDEX($X$1:$X130,SMALL(IF(X$1:$X130&lt;&gt;"",ROW($X$1:$X130)),ROW())),"")</f>
        <v/>
      </c>
      <c r="AC40" s="177" t="str">
        <f t="array" ref="AC40">IFERROR(INDEX($Y$1:$Y130,SMALL(IF($Y$1:Y130&lt;&gt;"",ROW($Y$1:$Y130)),ROW())),"")</f>
        <v/>
      </c>
      <c r="AD40" s="177" t="str">
        <f t="array" ref="AD40">IFERROR(INDEX($Z$1:$Z130,SMALL(IF($Z$1:Z130&lt;&gt;"",ROW($Z$1:$Z130)),ROW())),"")</f>
        <v/>
      </c>
    </row>
    <row r="41" spans="24:30" ht="15" customHeight="1" x14ac:dyDescent="0.15">
      <c r="X41" t="str">
        <f t="shared" si="0"/>
        <v/>
      </c>
      <c r="Y41" t="str">
        <f t="shared" si="0"/>
        <v/>
      </c>
      <c r="Z41" t="str">
        <f t="shared" si="0"/>
        <v/>
      </c>
      <c r="AB41" s="177" t="str">
        <f t="array" ref="AB41">IFERROR(INDEX($X$1:$X131,SMALL(IF(X$1:$X131&lt;&gt;"",ROW($X$1:$X131)),ROW())),"")</f>
        <v/>
      </c>
      <c r="AC41" s="177" t="str">
        <f t="array" ref="AC41">IFERROR(INDEX($Y$1:$Y131,SMALL(IF($Y$1:Y131&lt;&gt;"",ROW($Y$1:$Y131)),ROW())),"")</f>
        <v/>
      </c>
      <c r="AD41" s="177" t="str">
        <f t="array" ref="AD41">IFERROR(INDEX($Z$1:$Z131,SMALL(IF($Z$1:Z131&lt;&gt;"",ROW($Z$1:$Z131)),ROW())),"")</f>
        <v/>
      </c>
    </row>
    <row r="42" spans="24:30" ht="15" customHeight="1" x14ac:dyDescent="0.15">
      <c r="X42" t="str">
        <f t="shared" si="0"/>
        <v/>
      </c>
      <c r="Y42" t="str">
        <f t="shared" si="0"/>
        <v/>
      </c>
      <c r="Z42" t="str">
        <f t="shared" si="0"/>
        <v/>
      </c>
      <c r="AB42" s="177" t="str">
        <f t="array" ref="AB42">IFERROR(INDEX($X$1:$X132,SMALL(IF(X$1:$X132&lt;&gt;"",ROW($X$1:$X132)),ROW())),"")</f>
        <v/>
      </c>
      <c r="AC42" s="177" t="str">
        <f t="array" ref="AC42">IFERROR(INDEX($Y$1:$Y132,SMALL(IF($Y$1:Y132&lt;&gt;"",ROW($Y$1:$Y132)),ROW())),"")</f>
        <v/>
      </c>
      <c r="AD42" s="177" t="str">
        <f t="array" ref="AD42">IFERROR(INDEX($Z$1:$Z132,SMALL(IF($Z$1:Z132&lt;&gt;"",ROW($Z$1:$Z132)),ROW())),"")</f>
        <v/>
      </c>
    </row>
    <row r="43" spans="24:30" ht="15" customHeight="1" x14ac:dyDescent="0.15">
      <c r="X43" t="str">
        <f t="shared" si="0"/>
        <v/>
      </c>
      <c r="Y43" t="str">
        <f t="shared" si="0"/>
        <v/>
      </c>
      <c r="Z43" t="str">
        <f t="shared" si="0"/>
        <v/>
      </c>
      <c r="AB43" s="177" t="str">
        <f t="array" ref="AB43">IFERROR(INDEX($X$1:$X133,SMALL(IF(X$1:$X133&lt;&gt;"",ROW($X$1:$X133)),ROW())),"")</f>
        <v/>
      </c>
      <c r="AC43" s="177" t="str">
        <f t="array" ref="AC43">IFERROR(INDEX($Y$1:$Y133,SMALL(IF($Y$1:Y133&lt;&gt;"",ROW($Y$1:$Y133)),ROW())),"")</f>
        <v/>
      </c>
      <c r="AD43" s="177" t="str">
        <f t="array" ref="AD43">IFERROR(INDEX($Z$1:$Z133,SMALL(IF($Z$1:Z133&lt;&gt;"",ROW($Z$1:$Z133)),ROW())),"")</f>
        <v/>
      </c>
    </row>
    <row r="44" spans="24:30" ht="15" customHeight="1" x14ac:dyDescent="0.15">
      <c r="X44" t="str">
        <f>+IF($N11="","",I11)</f>
        <v/>
      </c>
      <c r="Y44" t="str">
        <f>+IF($N11="","",J11)</f>
        <v/>
      </c>
      <c r="Z44" t="str">
        <f>+IF($N11="","",K11)</f>
        <v/>
      </c>
      <c r="AB44" s="177" t="str">
        <f t="array" ref="AB44">IFERROR(INDEX($X$1:$X134,SMALL(IF(X$1:$X134&lt;&gt;"",ROW($X$1:$X134)),ROW())),"")</f>
        <v/>
      </c>
      <c r="AC44" s="177" t="str">
        <f t="array" ref="AC44">IFERROR(INDEX($Y$1:$Y134,SMALL(IF($Y$1:Y134&lt;&gt;"",ROW($Y$1:$Y134)),ROW())),"")</f>
        <v/>
      </c>
      <c r="AD44" s="177" t="str">
        <f t="array" ref="AD44">IFERROR(INDEX($Z$1:$Z134,SMALL(IF($Z$1:Z134&lt;&gt;"",ROW($Z$1:$Z134)),ROW())),"")</f>
        <v/>
      </c>
    </row>
    <row r="45" spans="24:30" ht="15" customHeight="1" x14ac:dyDescent="0.15">
      <c r="X45" t="str">
        <f t="shared" ref="X45:Z60" si="1">+IF($N12="","",I12)</f>
        <v/>
      </c>
      <c r="Y45" t="str">
        <f t="shared" si="1"/>
        <v/>
      </c>
      <c r="Z45" t="str">
        <f t="shared" si="1"/>
        <v/>
      </c>
      <c r="AB45" s="177" t="str">
        <f t="array" ref="AB45">IFERROR(INDEX($X$1:$X135,SMALL(IF(X$1:$X135&lt;&gt;"",ROW($X$1:$X135)),ROW())),"")</f>
        <v/>
      </c>
      <c r="AC45" s="177" t="str">
        <f t="array" ref="AC45">IFERROR(INDEX($Y$1:$Y135,SMALL(IF($Y$1:Y135&lt;&gt;"",ROW($Y$1:$Y135)),ROW())),"")</f>
        <v/>
      </c>
      <c r="AD45" s="177" t="str">
        <f t="array" ref="AD45">IFERROR(INDEX($Z$1:$Z135,SMALL(IF($Z$1:Z135&lt;&gt;"",ROW($Z$1:$Z135)),ROW())),"")</f>
        <v/>
      </c>
    </row>
    <row r="46" spans="24:30" ht="15" customHeight="1" x14ac:dyDescent="0.15">
      <c r="X46" t="str">
        <f t="shared" si="1"/>
        <v/>
      </c>
      <c r="Y46" t="str">
        <f t="shared" si="1"/>
        <v/>
      </c>
      <c r="Z46" t="str">
        <f t="shared" si="1"/>
        <v/>
      </c>
      <c r="AB46" s="177" t="str">
        <f t="array" ref="AB46">IFERROR(INDEX($X$1:$X136,SMALL(IF(X$1:$X136&lt;&gt;"",ROW($X$1:$X136)),ROW())),"")</f>
        <v/>
      </c>
      <c r="AC46" s="177" t="str">
        <f t="array" ref="AC46">IFERROR(INDEX($Y$1:$Y136,SMALL(IF($Y$1:Y136&lt;&gt;"",ROW($Y$1:$Y136)),ROW())),"")</f>
        <v/>
      </c>
      <c r="AD46" s="177" t="str">
        <f t="array" ref="AD46">IFERROR(INDEX($Z$1:$Z136,SMALL(IF($Z$1:Z136&lt;&gt;"",ROW($Z$1:$Z136)),ROW())),"")</f>
        <v/>
      </c>
    </row>
    <row r="47" spans="24:30" ht="15" customHeight="1" x14ac:dyDescent="0.15">
      <c r="X47" t="str">
        <f t="shared" si="1"/>
        <v/>
      </c>
      <c r="Y47" t="str">
        <f t="shared" si="1"/>
        <v/>
      </c>
      <c r="Z47" t="str">
        <f t="shared" si="1"/>
        <v/>
      </c>
      <c r="AB47" s="177" t="str">
        <f t="array" ref="AB47">IFERROR(INDEX($X$1:$X137,SMALL(IF(X$1:$X137&lt;&gt;"",ROW($X$1:$X137)),ROW())),"")</f>
        <v/>
      </c>
      <c r="AC47" s="177" t="str">
        <f t="array" ref="AC47">IFERROR(INDEX($Y$1:$Y137,SMALL(IF($Y$1:Y137&lt;&gt;"",ROW($Y$1:$Y137)),ROW())),"")</f>
        <v/>
      </c>
      <c r="AD47" s="177" t="str">
        <f t="array" ref="AD47">IFERROR(INDEX($Z$1:$Z137,SMALL(IF($Z$1:Z137&lt;&gt;"",ROW($Z$1:$Z137)),ROW())),"")</f>
        <v/>
      </c>
    </row>
    <row r="48" spans="24:30" ht="15" customHeight="1" x14ac:dyDescent="0.15">
      <c r="X48" t="str">
        <f t="shared" si="1"/>
        <v/>
      </c>
      <c r="Y48" t="str">
        <f t="shared" si="1"/>
        <v/>
      </c>
      <c r="Z48" t="str">
        <f t="shared" si="1"/>
        <v/>
      </c>
      <c r="AB48" s="177" t="str">
        <f t="array" ref="AB48">IFERROR(INDEX($X$1:$X138,SMALL(IF(X$1:$X138&lt;&gt;"",ROW($X$1:$X138)),ROW())),"")</f>
        <v/>
      </c>
      <c r="AC48" s="177" t="str">
        <f t="array" ref="AC48">IFERROR(INDEX($Y$1:$Y138,SMALL(IF($Y$1:Y138&lt;&gt;"",ROW($Y$1:$Y138)),ROW())),"")</f>
        <v/>
      </c>
      <c r="AD48" s="177" t="str">
        <f t="array" ref="AD48">IFERROR(INDEX($Z$1:$Z138,SMALL(IF($Z$1:Z138&lt;&gt;"",ROW($Z$1:$Z138)),ROW())),"")</f>
        <v/>
      </c>
    </row>
    <row r="49" spans="24:30" ht="15" customHeight="1" x14ac:dyDescent="0.15">
      <c r="X49" t="str">
        <f t="shared" si="1"/>
        <v/>
      </c>
      <c r="Y49" t="str">
        <f t="shared" si="1"/>
        <v/>
      </c>
      <c r="Z49" t="str">
        <f t="shared" si="1"/>
        <v/>
      </c>
      <c r="AB49" s="177" t="str">
        <f t="array" ref="AB49">IFERROR(INDEX($X$1:$X139,SMALL(IF(X$1:$X139&lt;&gt;"",ROW($X$1:$X139)),ROW())),"")</f>
        <v/>
      </c>
      <c r="AC49" s="177" t="str">
        <f t="array" ref="AC49">IFERROR(INDEX($Y$1:$Y139,SMALL(IF($Y$1:Y139&lt;&gt;"",ROW($Y$1:$Y139)),ROW())),"")</f>
        <v/>
      </c>
      <c r="AD49" s="177" t="str">
        <f t="array" ref="AD49">IFERROR(INDEX($Z$1:$Z139,SMALL(IF($Z$1:Z139&lt;&gt;"",ROW($Z$1:$Z139)),ROW())),"")</f>
        <v/>
      </c>
    </row>
    <row r="50" spans="24:30" ht="15" customHeight="1" x14ac:dyDescent="0.15">
      <c r="X50" t="str">
        <f t="shared" si="1"/>
        <v/>
      </c>
      <c r="Y50" t="str">
        <f t="shared" si="1"/>
        <v/>
      </c>
      <c r="Z50" t="str">
        <f t="shared" si="1"/>
        <v/>
      </c>
      <c r="AB50" s="177" t="str">
        <f t="array" ref="AB50">IFERROR(INDEX($X$1:$X140,SMALL(IF(X$1:$X140&lt;&gt;"",ROW($X$1:$X140)),ROW())),"")</f>
        <v/>
      </c>
      <c r="AC50" s="177" t="str">
        <f t="array" ref="AC50">IFERROR(INDEX($Y$1:$Y140,SMALL(IF($Y$1:Y140&lt;&gt;"",ROW($Y$1:$Y140)),ROW())),"")</f>
        <v/>
      </c>
      <c r="AD50" s="177" t="str">
        <f t="array" ref="AD50">IFERROR(INDEX($Z$1:$Z140,SMALL(IF($Z$1:Z140&lt;&gt;"",ROW($Z$1:$Z140)),ROW())),"")</f>
        <v/>
      </c>
    </row>
    <row r="51" spans="24:30" ht="15" customHeight="1" x14ac:dyDescent="0.15">
      <c r="X51" t="str">
        <f t="shared" si="1"/>
        <v/>
      </c>
      <c r="Y51" t="str">
        <f t="shared" si="1"/>
        <v/>
      </c>
      <c r="Z51" t="str">
        <f t="shared" si="1"/>
        <v/>
      </c>
      <c r="AB51" s="177" t="str">
        <f t="array" ref="AB51">IFERROR(INDEX($X$1:$X141,SMALL(IF(X$1:$X141&lt;&gt;"",ROW($X$1:$X141)),ROW())),"")</f>
        <v/>
      </c>
      <c r="AC51" s="177" t="str">
        <f t="array" ref="AC51">IFERROR(INDEX($Y$1:$Y141,SMALL(IF($Y$1:Y141&lt;&gt;"",ROW($Y$1:$Y141)),ROW())),"")</f>
        <v/>
      </c>
      <c r="AD51" s="177" t="str">
        <f t="array" ref="AD51">IFERROR(INDEX($Z$1:$Z141,SMALL(IF($Z$1:Z141&lt;&gt;"",ROW($Z$1:$Z141)),ROW())),"")</f>
        <v/>
      </c>
    </row>
    <row r="52" spans="24:30" ht="15" customHeight="1" x14ac:dyDescent="0.15">
      <c r="X52" t="str">
        <f t="shared" si="1"/>
        <v/>
      </c>
      <c r="Y52" t="str">
        <f t="shared" si="1"/>
        <v/>
      </c>
      <c r="Z52" t="str">
        <f t="shared" si="1"/>
        <v/>
      </c>
      <c r="AB52" s="177" t="str">
        <f t="array" ref="AB52">IFERROR(INDEX($X$1:$X142,SMALL(IF(X$1:$X142&lt;&gt;"",ROW($X$1:$X142)),ROW())),"")</f>
        <v/>
      </c>
      <c r="AC52" s="177" t="str">
        <f t="array" ref="AC52">IFERROR(INDEX($Y$1:$Y142,SMALL(IF($Y$1:Y142&lt;&gt;"",ROW($Y$1:$Y142)),ROW())),"")</f>
        <v/>
      </c>
      <c r="AD52" s="177" t="str">
        <f t="array" ref="AD52">IFERROR(INDEX($Z$1:$Z142,SMALL(IF($Z$1:Z142&lt;&gt;"",ROW($Z$1:$Z142)),ROW())),"")</f>
        <v/>
      </c>
    </row>
    <row r="53" spans="24:30" ht="15" customHeight="1" x14ac:dyDescent="0.15">
      <c r="X53" t="str">
        <f t="shared" si="1"/>
        <v/>
      </c>
      <c r="Y53" t="str">
        <f t="shared" si="1"/>
        <v/>
      </c>
      <c r="Z53" t="str">
        <f t="shared" si="1"/>
        <v/>
      </c>
      <c r="AB53" s="177" t="str">
        <f t="array" ref="AB53">IFERROR(INDEX($X$1:$X143,SMALL(IF(X$1:$X143&lt;&gt;"",ROW($X$1:$X143)),ROW())),"")</f>
        <v/>
      </c>
      <c r="AC53" s="177" t="str">
        <f t="array" ref="AC53">IFERROR(INDEX($Y$1:$Y143,SMALL(IF($Y$1:Y143&lt;&gt;"",ROW($Y$1:$Y143)),ROW())),"")</f>
        <v/>
      </c>
      <c r="AD53" s="177" t="str">
        <f t="array" ref="AD53">IFERROR(INDEX($Z$1:$Z143,SMALL(IF($Z$1:Z143&lt;&gt;"",ROW($Z$1:$Z143)),ROW())),"")</f>
        <v/>
      </c>
    </row>
    <row r="54" spans="24:30" ht="15" customHeight="1" x14ac:dyDescent="0.15">
      <c r="X54" t="str">
        <f t="shared" si="1"/>
        <v/>
      </c>
      <c r="Y54" t="str">
        <f t="shared" si="1"/>
        <v/>
      </c>
      <c r="Z54" t="str">
        <f t="shared" si="1"/>
        <v/>
      </c>
      <c r="AB54" s="177" t="str">
        <f t="array" ref="AB54">IFERROR(INDEX($X$1:$X144,SMALL(IF(X$1:$X144&lt;&gt;"",ROW($X$1:$X144)),ROW())),"")</f>
        <v/>
      </c>
      <c r="AC54" s="177" t="str">
        <f t="array" ref="AC54">IFERROR(INDEX($Y$1:$Y144,SMALL(IF($Y$1:Y144&lt;&gt;"",ROW($Y$1:$Y144)),ROW())),"")</f>
        <v/>
      </c>
      <c r="AD54" s="177" t="str">
        <f t="array" ref="AD54">IFERROR(INDEX($Z$1:$Z144,SMALL(IF($Z$1:Z144&lt;&gt;"",ROW($Z$1:$Z144)),ROW())),"")</f>
        <v/>
      </c>
    </row>
    <row r="55" spans="24:30" ht="15" customHeight="1" x14ac:dyDescent="0.15">
      <c r="X55" t="str">
        <f t="shared" si="1"/>
        <v/>
      </c>
      <c r="Y55" t="str">
        <f t="shared" si="1"/>
        <v/>
      </c>
      <c r="Z55" t="str">
        <f t="shared" si="1"/>
        <v/>
      </c>
      <c r="AB55" s="177" t="str">
        <f t="array" ref="AB55">IFERROR(INDEX($X$1:$X145,SMALL(IF(X$1:$X145&lt;&gt;"",ROW($X$1:$X145)),ROW())),"")</f>
        <v/>
      </c>
      <c r="AC55" s="177" t="str">
        <f t="array" ref="AC55">IFERROR(INDEX($Y$1:$Y145,SMALL(IF($Y$1:Y145&lt;&gt;"",ROW($Y$1:$Y145)),ROW())),"")</f>
        <v/>
      </c>
      <c r="AD55" s="177" t="str">
        <f t="array" ref="AD55">IFERROR(INDEX($Z$1:$Z145,SMALL(IF($Z$1:Z145&lt;&gt;"",ROW($Z$1:$Z145)),ROW())),"")</f>
        <v/>
      </c>
    </row>
    <row r="56" spans="24:30" ht="15" customHeight="1" x14ac:dyDescent="0.15">
      <c r="X56" t="str">
        <f t="shared" si="1"/>
        <v/>
      </c>
      <c r="Y56" t="str">
        <f t="shared" si="1"/>
        <v/>
      </c>
      <c r="Z56" t="str">
        <f t="shared" si="1"/>
        <v/>
      </c>
      <c r="AB56" s="177" t="str">
        <f t="array" ref="AB56">IFERROR(INDEX($X$1:$X146,SMALL(IF(X$1:$X146&lt;&gt;"",ROW($X$1:$X146)),ROW())),"")</f>
        <v/>
      </c>
      <c r="AC56" s="177" t="str">
        <f t="array" ref="AC56">IFERROR(INDEX($Y$1:$Y146,SMALL(IF($Y$1:Y146&lt;&gt;"",ROW($Y$1:$Y146)),ROW())),"")</f>
        <v/>
      </c>
      <c r="AD56" s="177" t="str">
        <f t="array" ref="AD56">IFERROR(INDEX($Z$1:$Z146,SMALL(IF($Z$1:Z146&lt;&gt;"",ROW($Z$1:$Z146)),ROW())),"")</f>
        <v/>
      </c>
    </row>
    <row r="57" spans="24:30" ht="15" customHeight="1" x14ac:dyDescent="0.15">
      <c r="X57" t="str">
        <f t="shared" si="1"/>
        <v/>
      </c>
      <c r="Y57" t="str">
        <f t="shared" si="1"/>
        <v/>
      </c>
      <c r="Z57" t="str">
        <f t="shared" si="1"/>
        <v/>
      </c>
      <c r="AB57" s="177" t="str">
        <f t="array" ref="AB57">IFERROR(INDEX($X$1:$X147,SMALL(IF(X$1:$X147&lt;&gt;"",ROW($X$1:$X147)),ROW())),"")</f>
        <v/>
      </c>
      <c r="AC57" s="177" t="str">
        <f t="array" ref="AC57">IFERROR(INDEX($Y$1:$Y147,SMALL(IF($Y$1:Y147&lt;&gt;"",ROW($Y$1:$Y147)),ROW())),"")</f>
        <v/>
      </c>
      <c r="AD57" s="177" t="str">
        <f t="array" ref="AD57">IFERROR(INDEX($Z$1:$Z147,SMALL(IF($Z$1:Z147&lt;&gt;"",ROW($Z$1:$Z147)),ROW())),"")</f>
        <v/>
      </c>
    </row>
    <row r="58" spans="24:30" ht="15" customHeight="1" x14ac:dyDescent="0.15">
      <c r="X58" t="str">
        <f t="shared" si="1"/>
        <v/>
      </c>
      <c r="Y58" t="str">
        <f t="shared" si="1"/>
        <v/>
      </c>
      <c r="Z58" t="str">
        <f t="shared" si="1"/>
        <v/>
      </c>
      <c r="AB58" s="177" t="str">
        <f t="array" ref="AB58">IFERROR(INDEX($X$1:$X148,SMALL(IF(X$1:$X148&lt;&gt;"",ROW($X$1:$X148)),ROW())),"")</f>
        <v/>
      </c>
      <c r="AC58" s="177" t="str">
        <f t="array" ref="AC58">IFERROR(INDEX($Y$1:$Y148,SMALL(IF($Y$1:Y148&lt;&gt;"",ROW($Y$1:$Y148)),ROW())),"")</f>
        <v/>
      </c>
      <c r="AD58" s="177" t="str">
        <f t="array" ref="AD58">IFERROR(INDEX($Z$1:$Z148,SMALL(IF($Z$1:Z148&lt;&gt;"",ROW($Z$1:$Z148)),ROW())),"")</f>
        <v/>
      </c>
    </row>
    <row r="59" spans="24:30" ht="15" customHeight="1" x14ac:dyDescent="0.15">
      <c r="X59" t="str">
        <f t="shared" si="1"/>
        <v/>
      </c>
      <c r="Y59" t="str">
        <f t="shared" si="1"/>
        <v/>
      </c>
      <c r="Z59" t="str">
        <f t="shared" si="1"/>
        <v/>
      </c>
      <c r="AB59" s="177" t="str">
        <f t="array" ref="AB59">IFERROR(INDEX($X$1:$X149,SMALL(IF(X$1:$X149&lt;&gt;"",ROW($X$1:$X149)),ROW())),"")</f>
        <v/>
      </c>
      <c r="AC59" s="177" t="str">
        <f t="array" ref="AC59">IFERROR(INDEX($Y$1:$Y149,SMALL(IF($Y$1:Y149&lt;&gt;"",ROW($Y$1:$Y149)),ROW())),"")</f>
        <v/>
      </c>
      <c r="AD59" s="177" t="str">
        <f t="array" ref="AD59">IFERROR(INDEX($Z$1:$Z149,SMALL(IF($Z$1:Z149&lt;&gt;"",ROW($Z$1:$Z149)),ROW())),"")</f>
        <v/>
      </c>
    </row>
    <row r="60" spans="24:30" ht="15" customHeight="1" x14ac:dyDescent="0.15">
      <c r="X60" t="str">
        <f t="shared" si="1"/>
        <v/>
      </c>
      <c r="Y60" t="str">
        <f t="shared" si="1"/>
        <v/>
      </c>
      <c r="Z60" t="str">
        <f t="shared" si="1"/>
        <v/>
      </c>
      <c r="AB60" s="177" t="str">
        <f t="array" ref="AB60">IFERROR(INDEX($X$1:$X150,SMALL(IF(X$1:$X150&lt;&gt;"",ROW($X$1:$X150)),ROW())),"")</f>
        <v/>
      </c>
      <c r="AC60" s="177" t="str">
        <f t="array" ref="AC60">IFERROR(INDEX($Y$1:$Y150,SMALL(IF($Y$1:Y150&lt;&gt;"",ROW($Y$1:$Y150)),ROW())),"")</f>
        <v/>
      </c>
      <c r="AD60" s="177" t="str">
        <f t="array" ref="AD60">IFERROR(INDEX($Z$1:$Z150,SMALL(IF($Z$1:Z150&lt;&gt;"",ROW($Z$1:$Z150)),ROW())),"")</f>
        <v/>
      </c>
    </row>
    <row r="61" spans="24:30" ht="15" customHeight="1" x14ac:dyDescent="0.15">
      <c r="X61" t="str">
        <f t="shared" ref="X61:Z76" si="2">+IF($N28="","",I28)</f>
        <v/>
      </c>
      <c r="Y61" t="str">
        <f t="shared" si="2"/>
        <v/>
      </c>
      <c r="Z61" t="str">
        <f t="shared" si="2"/>
        <v/>
      </c>
      <c r="AB61" s="177" t="str">
        <f t="array" ref="AB61">IFERROR(INDEX($X$1:$X151,SMALL(IF(X$1:$X151&lt;&gt;"",ROW($X$1:$X151)),ROW())),"")</f>
        <v/>
      </c>
      <c r="AC61" s="177" t="str">
        <f t="array" ref="AC61">IFERROR(INDEX($Y$1:$Y151,SMALL(IF($Y$1:Y151&lt;&gt;"",ROW($Y$1:$Y151)),ROW())),"")</f>
        <v/>
      </c>
      <c r="AD61" s="177" t="str">
        <f t="array" ref="AD61">IFERROR(INDEX($Z$1:$Z151,SMALL(IF($Z$1:Z151&lt;&gt;"",ROW($Z$1:$Z151)),ROW())),"")</f>
        <v/>
      </c>
    </row>
    <row r="62" spans="24:30" ht="15" customHeight="1" x14ac:dyDescent="0.15">
      <c r="X62" t="str">
        <f t="shared" si="2"/>
        <v/>
      </c>
      <c r="Y62" t="str">
        <f t="shared" si="2"/>
        <v/>
      </c>
      <c r="Z62" t="str">
        <f t="shared" si="2"/>
        <v/>
      </c>
      <c r="AB62" s="177" t="str">
        <f t="array" ref="AB62">IFERROR(INDEX($X$1:$X152,SMALL(IF(X$1:$X152&lt;&gt;"",ROW($X$1:$X152)),ROW())),"")</f>
        <v/>
      </c>
      <c r="AC62" s="177" t="str">
        <f t="array" ref="AC62">IFERROR(INDEX($Y$1:$Y152,SMALL(IF($Y$1:Y152&lt;&gt;"",ROW($Y$1:$Y152)),ROW())),"")</f>
        <v/>
      </c>
      <c r="AD62" s="177" t="str">
        <f t="array" ref="AD62">IFERROR(INDEX($Z$1:$Z152,SMALL(IF($Z$1:Z152&lt;&gt;"",ROW($Z$1:$Z152)),ROW())),"")</f>
        <v/>
      </c>
    </row>
    <row r="63" spans="24:30" ht="15" customHeight="1" x14ac:dyDescent="0.15">
      <c r="X63" t="str">
        <f t="shared" si="2"/>
        <v/>
      </c>
      <c r="Y63" t="str">
        <f t="shared" si="2"/>
        <v/>
      </c>
      <c r="Z63" t="str">
        <f t="shared" si="2"/>
        <v/>
      </c>
      <c r="AB63" s="177" t="str">
        <f t="array" ref="AB63">IFERROR(INDEX($X$1:$X153,SMALL(IF(X$1:$X153&lt;&gt;"",ROW($X$1:$X153)),ROW())),"")</f>
        <v/>
      </c>
      <c r="AC63" s="177" t="str">
        <f t="array" ref="AC63">IFERROR(INDEX($Y$1:$Y153,SMALL(IF($Y$1:Y153&lt;&gt;"",ROW($Y$1:$Y153)),ROW())),"")</f>
        <v/>
      </c>
      <c r="AD63" s="177" t="str">
        <f t="array" ref="AD63">IFERROR(INDEX($Z$1:$Z153,SMALL(IF($Z$1:Z153&lt;&gt;"",ROW($Z$1:$Z153)),ROW())),"")</f>
        <v/>
      </c>
    </row>
    <row r="64" spans="24:30" ht="15" customHeight="1" x14ac:dyDescent="0.15">
      <c r="X64" t="str">
        <f t="shared" si="2"/>
        <v/>
      </c>
      <c r="Y64" t="str">
        <f t="shared" si="2"/>
        <v/>
      </c>
      <c r="Z64" t="str">
        <f t="shared" si="2"/>
        <v/>
      </c>
      <c r="AB64" s="177" t="str">
        <f t="array" ref="AB64">IFERROR(INDEX($X$1:$X154,SMALL(IF(X$1:$X154&lt;&gt;"",ROW($X$1:$X154)),ROW())),"")</f>
        <v/>
      </c>
      <c r="AC64" s="177" t="str">
        <f t="array" ref="AC64">IFERROR(INDEX($Y$1:$Y154,SMALL(IF($Y$1:Y154&lt;&gt;"",ROW($Y$1:$Y154)),ROW())),"")</f>
        <v/>
      </c>
      <c r="AD64" s="177" t="str">
        <f t="array" ref="AD64">IFERROR(INDEX($Z$1:$Z154,SMALL(IF($Z$1:Z154&lt;&gt;"",ROW($Z$1:$Z154)),ROW())),"")</f>
        <v/>
      </c>
    </row>
    <row r="65" spans="24:30" ht="15" customHeight="1" x14ac:dyDescent="0.15">
      <c r="X65" t="str">
        <f t="shared" si="2"/>
        <v/>
      </c>
      <c r="Y65" t="str">
        <f t="shared" si="2"/>
        <v/>
      </c>
      <c r="Z65" t="str">
        <f t="shared" si="2"/>
        <v/>
      </c>
      <c r="AB65" s="177" t="str">
        <f t="array" ref="AB65">IFERROR(INDEX($X$1:$X155,SMALL(IF(X$1:$X155&lt;&gt;"",ROW($X$1:$X155)),ROW())),"")</f>
        <v/>
      </c>
      <c r="AC65" s="177" t="str">
        <f t="array" ref="AC65">IFERROR(INDEX($Y$1:$Y155,SMALL(IF($Y$1:Y155&lt;&gt;"",ROW($Y$1:$Y155)),ROW())),"")</f>
        <v/>
      </c>
      <c r="AD65" s="177" t="str">
        <f t="array" ref="AD65">IFERROR(INDEX($Z$1:$Z155,SMALL(IF($Z$1:Z155&lt;&gt;"",ROW($Z$1:$Z155)),ROW())),"")</f>
        <v/>
      </c>
    </row>
    <row r="66" spans="24:30" ht="15" customHeight="1" x14ac:dyDescent="0.15">
      <c r="X66" t="str">
        <f t="shared" si="2"/>
        <v/>
      </c>
      <c r="Y66" t="str">
        <f t="shared" si="2"/>
        <v/>
      </c>
      <c r="Z66" t="str">
        <f t="shared" si="2"/>
        <v/>
      </c>
      <c r="AB66" s="177" t="str">
        <f t="array" ref="AB66">IFERROR(INDEX($X$1:$X156,SMALL(IF(X$1:$X156&lt;&gt;"",ROW($X$1:$X156)),ROW())),"")</f>
        <v/>
      </c>
      <c r="AC66" s="177" t="str">
        <f t="array" ref="AC66">IFERROR(INDEX($Y$1:$Y156,SMALL(IF($Y$1:Y156&lt;&gt;"",ROW($Y$1:$Y156)),ROW())),"")</f>
        <v/>
      </c>
      <c r="AD66" s="177" t="str">
        <f t="array" ref="AD66">IFERROR(INDEX($Z$1:$Z156,SMALL(IF($Z$1:Z156&lt;&gt;"",ROW($Z$1:$Z156)),ROW())),"")</f>
        <v/>
      </c>
    </row>
    <row r="67" spans="24:30" ht="15" customHeight="1" x14ac:dyDescent="0.15">
      <c r="X67" t="str">
        <f t="shared" si="2"/>
        <v/>
      </c>
      <c r="Y67" t="str">
        <f t="shared" si="2"/>
        <v/>
      </c>
      <c r="Z67" t="str">
        <f t="shared" si="2"/>
        <v/>
      </c>
      <c r="AB67" s="177" t="str">
        <f t="array" ref="AB67">IFERROR(INDEX($X$1:$X157,SMALL(IF(X$1:$X157&lt;&gt;"",ROW($X$1:$X157)),ROW())),"")</f>
        <v/>
      </c>
      <c r="AC67" s="177" t="str">
        <f t="array" ref="AC67">IFERROR(INDEX($Y$1:$Y157,SMALL(IF($Y$1:Y157&lt;&gt;"",ROW($Y$1:$Y157)),ROW())),"")</f>
        <v/>
      </c>
      <c r="AD67" s="177" t="str">
        <f t="array" ref="AD67">IFERROR(INDEX($Z$1:$Z157,SMALL(IF($Z$1:Z157&lt;&gt;"",ROW($Z$1:$Z157)),ROW())),"")</f>
        <v/>
      </c>
    </row>
    <row r="68" spans="24:30" ht="15" customHeight="1" x14ac:dyDescent="0.15">
      <c r="X68" t="str">
        <f t="shared" si="2"/>
        <v/>
      </c>
      <c r="Y68" t="str">
        <f t="shared" si="2"/>
        <v/>
      </c>
      <c r="Z68" t="str">
        <f t="shared" si="2"/>
        <v/>
      </c>
      <c r="AB68" s="177" t="str">
        <f t="array" ref="AB68">IFERROR(INDEX($X$1:$X158,SMALL(IF(X$1:$X158&lt;&gt;"",ROW($X$1:$X158)),ROW())),"")</f>
        <v/>
      </c>
      <c r="AC68" s="177" t="str">
        <f t="array" ref="AC68">IFERROR(INDEX($Y$1:$Y158,SMALL(IF($Y$1:Y158&lt;&gt;"",ROW($Y$1:$Y158)),ROW())),"")</f>
        <v/>
      </c>
      <c r="AD68" s="177" t="str">
        <f t="array" ref="AD68">IFERROR(INDEX($Z$1:$Z158,SMALL(IF($Z$1:Z158&lt;&gt;"",ROW($Z$1:$Z158)),ROW())),"")</f>
        <v/>
      </c>
    </row>
    <row r="69" spans="24:30" ht="15" customHeight="1" x14ac:dyDescent="0.15">
      <c r="X69" t="str">
        <f t="shared" si="2"/>
        <v/>
      </c>
      <c r="Y69" t="str">
        <f t="shared" si="2"/>
        <v/>
      </c>
      <c r="Z69" t="str">
        <f t="shared" si="2"/>
        <v/>
      </c>
      <c r="AB69" s="177" t="str">
        <f t="array" ref="AB69">IFERROR(INDEX($X$1:$X159,SMALL(IF(X$1:$X159&lt;&gt;"",ROW($X$1:$X159)),ROW())),"")</f>
        <v/>
      </c>
      <c r="AC69" s="177" t="str">
        <f t="array" ref="AC69">IFERROR(INDEX($Y$1:$Y159,SMALL(IF($Y$1:Y159&lt;&gt;"",ROW($Y$1:$Y159)),ROW())),"")</f>
        <v/>
      </c>
      <c r="AD69" s="177" t="str">
        <f t="array" ref="AD69">IFERROR(INDEX($Z$1:$Z159,SMALL(IF($Z$1:Z159&lt;&gt;"",ROW($Z$1:$Z159)),ROW())),"")</f>
        <v/>
      </c>
    </row>
    <row r="70" spans="24:30" ht="15" customHeight="1" x14ac:dyDescent="0.15">
      <c r="X70" t="str">
        <f t="shared" si="2"/>
        <v/>
      </c>
      <c r="Y70" t="str">
        <f t="shared" si="2"/>
        <v/>
      </c>
      <c r="Z70" t="str">
        <f t="shared" si="2"/>
        <v/>
      </c>
      <c r="AB70" s="177" t="str">
        <f t="array" ref="AB70">IFERROR(INDEX($X$1:$X160,SMALL(IF(X$1:$X160&lt;&gt;"",ROW($X$1:$X160)),ROW())),"")</f>
        <v/>
      </c>
      <c r="AC70" s="177" t="str">
        <f t="array" ref="AC70">IFERROR(INDEX($Y$1:$Y160,SMALL(IF($Y$1:Y160&lt;&gt;"",ROW($Y$1:$Y160)),ROW())),"")</f>
        <v/>
      </c>
      <c r="AD70" s="177" t="str">
        <f t="array" ref="AD70">IFERROR(INDEX($Z$1:$Z160,SMALL(IF($Z$1:Z160&lt;&gt;"",ROW($Z$1:$Z160)),ROW())),"")</f>
        <v/>
      </c>
    </row>
    <row r="71" spans="24:30" ht="15" customHeight="1" x14ac:dyDescent="0.15">
      <c r="X71" t="str">
        <f t="shared" si="2"/>
        <v/>
      </c>
      <c r="Y71" t="str">
        <f t="shared" si="2"/>
        <v/>
      </c>
      <c r="Z71" t="str">
        <f t="shared" si="2"/>
        <v/>
      </c>
      <c r="AB71" s="177" t="str">
        <f t="array" ref="AB71">IFERROR(INDEX($X$1:$X161,SMALL(IF(X$1:$X161&lt;&gt;"",ROW($X$1:$X161)),ROW())),"")</f>
        <v/>
      </c>
      <c r="AC71" s="177" t="str">
        <f t="array" ref="AC71">IFERROR(INDEX($Y$1:$Y161,SMALL(IF($Y$1:$Y161&lt;&gt;"",ROW($Y$1:$Y161)),ROW())),"")</f>
        <v/>
      </c>
      <c r="AD71" s="177" t="str">
        <f t="array" ref="AD71">IFERROR(INDEX($Z$1:$Z161,SMALL(IF(Z$1:$Z161&lt;&gt;"",ROW($Z$1:$Z161)),ROW())),"")</f>
        <v/>
      </c>
    </row>
    <row r="72" spans="24:30" ht="15" customHeight="1" x14ac:dyDescent="0.15">
      <c r="X72" t="str">
        <f t="shared" si="2"/>
        <v/>
      </c>
      <c r="Y72" t="str">
        <f t="shared" si="2"/>
        <v/>
      </c>
      <c r="Z72" t="str">
        <f t="shared" si="2"/>
        <v/>
      </c>
    </row>
    <row r="73" spans="24:30" ht="15" customHeight="1" x14ac:dyDescent="0.15">
      <c r="X73" t="str">
        <f t="shared" si="2"/>
        <v/>
      </c>
      <c r="Y73" t="str">
        <f t="shared" si="2"/>
        <v/>
      </c>
      <c r="Z73" t="str">
        <f t="shared" si="2"/>
        <v/>
      </c>
    </row>
    <row r="74" spans="24:30" ht="15" customHeight="1" x14ac:dyDescent="0.15">
      <c r="X74" t="str">
        <f t="shared" si="2"/>
        <v/>
      </c>
      <c r="Y74" t="str">
        <f t="shared" si="2"/>
        <v/>
      </c>
      <c r="Z74" t="str">
        <f t="shared" si="2"/>
        <v/>
      </c>
    </row>
    <row r="75" spans="24:30" ht="15" customHeight="1" x14ac:dyDescent="0.15">
      <c r="X75" t="str">
        <f t="shared" si="2"/>
        <v/>
      </c>
      <c r="Y75" t="str">
        <f t="shared" si="2"/>
        <v/>
      </c>
      <c r="Z75" t="str">
        <f t="shared" si="2"/>
        <v/>
      </c>
    </row>
    <row r="76" spans="24:30" ht="15" customHeight="1" x14ac:dyDescent="0.15">
      <c r="X76" t="str">
        <f t="shared" si="2"/>
        <v/>
      </c>
      <c r="Y76" t="str">
        <f t="shared" si="2"/>
        <v/>
      </c>
      <c r="Z76" t="str">
        <f t="shared" si="2"/>
        <v/>
      </c>
    </row>
    <row r="77" spans="24:30" ht="15" customHeight="1" x14ac:dyDescent="0.15">
      <c r="X77" t="str">
        <f t="shared" ref="X77:Z92" si="3">+IF($N44="","",I44)</f>
        <v/>
      </c>
      <c r="Y77" t="str">
        <f t="shared" si="3"/>
        <v/>
      </c>
      <c r="Z77" t="str">
        <f t="shared" si="3"/>
        <v/>
      </c>
    </row>
    <row r="78" spans="24:30" ht="15" customHeight="1" x14ac:dyDescent="0.15">
      <c r="X78" t="str">
        <f t="shared" si="3"/>
        <v/>
      </c>
      <c r="Y78" t="str">
        <f t="shared" si="3"/>
        <v/>
      </c>
      <c r="Z78" t="str">
        <f t="shared" si="3"/>
        <v/>
      </c>
    </row>
    <row r="79" spans="24:30" ht="15" customHeight="1" x14ac:dyDescent="0.15">
      <c r="X79" t="str">
        <f t="shared" si="3"/>
        <v/>
      </c>
      <c r="Y79" t="str">
        <f t="shared" si="3"/>
        <v/>
      </c>
      <c r="Z79" t="str">
        <f t="shared" si="3"/>
        <v/>
      </c>
    </row>
    <row r="80" spans="24:30" ht="15" customHeight="1" x14ac:dyDescent="0.15">
      <c r="X80" t="str">
        <f t="shared" si="3"/>
        <v/>
      </c>
      <c r="Y80" t="str">
        <f t="shared" si="3"/>
        <v/>
      </c>
      <c r="Z80" t="str">
        <f t="shared" si="3"/>
        <v/>
      </c>
    </row>
    <row r="81" spans="24:26" ht="15" customHeight="1" x14ac:dyDescent="0.15">
      <c r="X81" t="str">
        <f t="shared" si="3"/>
        <v/>
      </c>
      <c r="Y81" t="str">
        <f t="shared" si="3"/>
        <v/>
      </c>
      <c r="Z81" t="str">
        <f t="shared" si="3"/>
        <v/>
      </c>
    </row>
    <row r="82" spans="24:26" ht="15" customHeight="1" x14ac:dyDescent="0.15">
      <c r="X82" t="str">
        <f t="shared" si="3"/>
        <v/>
      </c>
      <c r="Y82" t="str">
        <f t="shared" si="3"/>
        <v/>
      </c>
      <c r="Z82" t="str">
        <f t="shared" si="3"/>
        <v/>
      </c>
    </row>
    <row r="83" spans="24:26" ht="15" customHeight="1" x14ac:dyDescent="0.15">
      <c r="X83" t="str">
        <f t="shared" si="3"/>
        <v/>
      </c>
      <c r="Y83" t="str">
        <f t="shared" si="3"/>
        <v/>
      </c>
      <c r="Z83" t="str">
        <f t="shared" si="3"/>
        <v/>
      </c>
    </row>
    <row r="84" spans="24:26" ht="15" customHeight="1" x14ac:dyDescent="0.15">
      <c r="X84" t="str">
        <f t="shared" si="3"/>
        <v/>
      </c>
      <c r="Y84" t="str">
        <f t="shared" si="3"/>
        <v/>
      </c>
      <c r="Z84" t="str">
        <f t="shared" si="3"/>
        <v/>
      </c>
    </row>
    <row r="85" spans="24:26" ht="15" customHeight="1" x14ac:dyDescent="0.15">
      <c r="X85" t="str">
        <f t="shared" si="3"/>
        <v/>
      </c>
      <c r="Y85" t="str">
        <f t="shared" si="3"/>
        <v/>
      </c>
      <c r="Z85" t="str">
        <f t="shared" si="3"/>
        <v/>
      </c>
    </row>
    <row r="86" spans="24:26" ht="15" customHeight="1" x14ac:dyDescent="0.15">
      <c r="X86" t="str">
        <f t="shared" si="3"/>
        <v/>
      </c>
      <c r="Y86" t="str">
        <f t="shared" si="3"/>
        <v/>
      </c>
      <c r="Z86" t="str">
        <f t="shared" si="3"/>
        <v/>
      </c>
    </row>
    <row r="87" spans="24:26" ht="15" customHeight="1" x14ac:dyDescent="0.15">
      <c r="X87" t="str">
        <f t="shared" si="3"/>
        <v/>
      </c>
      <c r="Y87" t="str">
        <f t="shared" si="3"/>
        <v/>
      </c>
      <c r="Z87" t="str">
        <f t="shared" si="3"/>
        <v/>
      </c>
    </row>
    <row r="88" spans="24:26" ht="15" customHeight="1" x14ac:dyDescent="0.15">
      <c r="X88" t="str">
        <f t="shared" si="3"/>
        <v/>
      </c>
      <c r="Y88" t="str">
        <f t="shared" si="3"/>
        <v/>
      </c>
      <c r="Z88" t="str">
        <f t="shared" si="3"/>
        <v/>
      </c>
    </row>
    <row r="89" spans="24:26" ht="15" customHeight="1" x14ac:dyDescent="0.15">
      <c r="X89" t="str">
        <f t="shared" si="3"/>
        <v/>
      </c>
      <c r="Y89" t="str">
        <f t="shared" si="3"/>
        <v/>
      </c>
      <c r="Z89" t="str">
        <f t="shared" si="3"/>
        <v/>
      </c>
    </row>
    <row r="90" spans="24:26" ht="15" customHeight="1" x14ac:dyDescent="0.15">
      <c r="X90" t="str">
        <f t="shared" si="3"/>
        <v/>
      </c>
      <c r="Y90" t="str">
        <f t="shared" si="3"/>
        <v/>
      </c>
      <c r="Z90" t="str">
        <f t="shared" si="3"/>
        <v/>
      </c>
    </row>
    <row r="91" spans="24:26" ht="15" customHeight="1" x14ac:dyDescent="0.15">
      <c r="X91" t="str">
        <f t="shared" si="3"/>
        <v/>
      </c>
      <c r="Y91" t="str">
        <f t="shared" si="3"/>
        <v/>
      </c>
      <c r="Z91" t="str">
        <f t="shared" si="3"/>
        <v/>
      </c>
    </row>
    <row r="92" spans="24:26" ht="15" customHeight="1" x14ac:dyDescent="0.15">
      <c r="X92" t="str">
        <f t="shared" si="3"/>
        <v/>
      </c>
      <c r="Y92" t="str">
        <f t="shared" si="3"/>
        <v/>
      </c>
      <c r="Z92" t="str">
        <f t="shared" si="3"/>
        <v/>
      </c>
    </row>
    <row r="93" spans="24:26" ht="15" customHeight="1" x14ac:dyDescent="0.15">
      <c r="X93" t="str">
        <f t="shared" ref="X93:Z108" si="4">+IF($N60="","",I60)</f>
        <v/>
      </c>
      <c r="Y93" t="str">
        <f t="shared" si="4"/>
        <v/>
      </c>
      <c r="Z93" t="str">
        <f t="shared" si="4"/>
        <v/>
      </c>
    </row>
    <row r="94" spans="24:26" ht="15" customHeight="1" x14ac:dyDescent="0.15">
      <c r="X94" t="str">
        <f t="shared" si="4"/>
        <v/>
      </c>
      <c r="Y94" t="str">
        <f t="shared" si="4"/>
        <v/>
      </c>
      <c r="Z94" t="str">
        <f t="shared" si="4"/>
        <v/>
      </c>
    </row>
    <row r="95" spans="24:26" ht="15" customHeight="1" x14ac:dyDescent="0.15">
      <c r="X95" t="str">
        <f t="shared" si="4"/>
        <v/>
      </c>
      <c r="Y95" t="str">
        <f t="shared" si="4"/>
        <v/>
      </c>
      <c r="Z95" t="str">
        <f t="shared" si="4"/>
        <v/>
      </c>
    </row>
    <row r="96" spans="24:26" ht="15" customHeight="1" x14ac:dyDescent="0.15">
      <c r="X96" t="str">
        <f t="shared" si="4"/>
        <v/>
      </c>
      <c r="Y96" t="str">
        <f t="shared" si="4"/>
        <v/>
      </c>
      <c r="Z96" t="str">
        <f t="shared" si="4"/>
        <v/>
      </c>
    </row>
    <row r="97" spans="24:26" ht="15" customHeight="1" x14ac:dyDescent="0.15">
      <c r="X97" t="str">
        <f t="shared" si="4"/>
        <v/>
      </c>
      <c r="Y97" t="str">
        <f t="shared" si="4"/>
        <v/>
      </c>
      <c r="Z97" t="str">
        <f t="shared" si="4"/>
        <v/>
      </c>
    </row>
    <row r="98" spans="24:26" ht="15" customHeight="1" x14ac:dyDescent="0.15">
      <c r="X98" t="str">
        <f t="shared" si="4"/>
        <v/>
      </c>
      <c r="Y98" t="str">
        <f t="shared" si="4"/>
        <v/>
      </c>
      <c r="Z98" t="str">
        <f t="shared" si="4"/>
        <v/>
      </c>
    </row>
    <row r="99" spans="24:26" ht="15" customHeight="1" x14ac:dyDescent="0.15">
      <c r="X99" t="str">
        <f t="shared" si="4"/>
        <v/>
      </c>
      <c r="Y99" t="str">
        <f t="shared" si="4"/>
        <v/>
      </c>
      <c r="Z99" t="str">
        <f t="shared" si="4"/>
        <v/>
      </c>
    </row>
    <row r="100" spans="24:26" ht="15" customHeight="1" x14ac:dyDescent="0.15">
      <c r="X100" t="str">
        <f t="shared" si="4"/>
        <v/>
      </c>
      <c r="Y100" t="str">
        <f t="shared" si="4"/>
        <v/>
      </c>
      <c r="Z100" t="str">
        <f t="shared" si="4"/>
        <v/>
      </c>
    </row>
    <row r="101" spans="24:26" ht="15" customHeight="1" x14ac:dyDescent="0.15">
      <c r="X101" t="str">
        <f t="shared" si="4"/>
        <v/>
      </c>
      <c r="Y101" t="str">
        <f t="shared" si="4"/>
        <v/>
      </c>
      <c r="Z101" t="str">
        <f t="shared" si="4"/>
        <v/>
      </c>
    </row>
    <row r="102" spans="24:26" ht="15" customHeight="1" x14ac:dyDescent="0.15">
      <c r="X102" t="str">
        <f t="shared" si="4"/>
        <v/>
      </c>
      <c r="Y102" t="str">
        <f t="shared" si="4"/>
        <v/>
      </c>
      <c r="Z102" t="str">
        <f t="shared" si="4"/>
        <v/>
      </c>
    </row>
    <row r="103" spans="24:26" ht="15" customHeight="1" x14ac:dyDescent="0.15">
      <c r="X103" t="str">
        <f t="shared" si="4"/>
        <v/>
      </c>
      <c r="Y103" t="str">
        <f t="shared" si="4"/>
        <v/>
      </c>
      <c r="Z103" t="str">
        <f t="shared" si="4"/>
        <v/>
      </c>
    </row>
    <row r="104" spans="24:26" ht="15" customHeight="1" x14ac:dyDescent="0.15">
      <c r="X104" t="str">
        <f t="shared" si="4"/>
        <v/>
      </c>
      <c r="Y104" t="str">
        <f t="shared" si="4"/>
        <v/>
      </c>
      <c r="Z104" t="str">
        <f t="shared" si="4"/>
        <v/>
      </c>
    </row>
    <row r="105" spans="24:26" ht="15" customHeight="1" x14ac:dyDescent="0.15">
      <c r="X105" t="str">
        <f t="shared" si="4"/>
        <v/>
      </c>
      <c r="Y105" t="str">
        <f t="shared" si="4"/>
        <v/>
      </c>
      <c r="Z105" t="str">
        <f t="shared" si="4"/>
        <v/>
      </c>
    </row>
    <row r="106" spans="24:26" ht="15" customHeight="1" x14ac:dyDescent="0.15">
      <c r="X106" t="str">
        <f t="shared" si="4"/>
        <v/>
      </c>
      <c r="Y106" t="str">
        <f t="shared" si="4"/>
        <v/>
      </c>
      <c r="Z106" t="str">
        <f t="shared" si="4"/>
        <v/>
      </c>
    </row>
    <row r="107" spans="24:26" ht="15" customHeight="1" x14ac:dyDescent="0.15">
      <c r="X107" t="str">
        <f t="shared" si="4"/>
        <v/>
      </c>
      <c r="Y107" t="str">
        <f t="shared" si="4"/>
        <v/>
      </c>
      <c r="Z107" t="str">
        <f t="shared" si="4"/>
        <v/>
      </c>
    </row>
    <row r="108" spans="24:26" ht="15" customHeight="1" x14ac:dyDescent="0.15">
      <c r="X108" t="str">
        <f t="shared" si="4"/>
        <v/>
      </c>
      <c r="Y108" t="str">
        <f t="shared" si="4"/>
        <v/>
      </c>
      <c r="Z108" t="str">
        <f t="shared" si="4"/>
        <v/>
      </c>
    </row>
    <row r="109" spans="24:26" ht="15" customHeight="1" x14ac:dyDescent="0.15">
      <c r="X109" t="str">
        <f t="shared" ref="X109:Z119" si="5">+IF($N76="","",I76)</f>
        <v/>
      </c>
      <c r="Y109" t="str">
        <f t="shared" si="5"/>
        <v/>
      </c>
      <c r="Z109" t="str">
        <f t="shared" si="5"/>
        <v/>
      </c>
    </row>
    <row r="110" spans="24:26" ht="15" customHeight="1" x14ac:dyDescent="0.15">
      <c r="X110" t="str">
        <f t="shared" si="5"/>
        <v/>
      </c>
      <c r="Y110" t="str">
        <f t="shared" si="5"/>
        <v/>
      </c>
      <c r="Z110" t="str">
        <f t="shared" si="5"/>
        <v/>
      </c>
    </row>
    <row r="111" spans="24:26" ht="15" customHeight="1" x14ac:dyDescent="0.15">
      <c r="X111" t="str">
        <f t="shared" si="5"/>
        <v/>
      </c>
      <c r="Y111" t="str">
        <f t="shared" si="5"/>
        <v/>
      </c>
      <c r="Z111" t="str">
        <f t="shared" si="5"/>
        <v/>
      </c>
    </row>
    <row r="112" spans="24:26" ht="15" customHeight="1" x14ac:dyDescent="0.15">
      <c r="X112" t="str">
        <f t="shared" si="5"/>
        <v/>
      </c>
      <c r="Y112" t="str">
        <f t="shared" si="5"/>
        <v/>
      </c>
      <c r="Z112" t="str">
        <f t="shared" si="5"/>
        <v/>
      </c>
    </row>
    <row r="113" spans="24:26" ht="15" customHeight="1" x14ac:dyDescent="0.15">
      <c r="X113" t="str">
        <f t="shared" si="5"/>
        <v/>
      </c>
      <c r="Y113" t="str">
        <f t="shared" si="5"/>
        <v/>
      </c>
      <c r="Z113" t="str">
        <f t="shared" si="5"/>
        <v/>
      </c>
    </row>
    <row r="114" spans="24:26" ht="15" customHeight="1" x14ac:dyDescent="0.15">
      <c r="X114" t="str">
        <f t="shared" si="5"/>
        <v/>
      </c>
      <c r="Y114" t="str">
        <f t="shared" si="5"/>
        <v/>
      </c>
      <c r="Z114" t="str">
        <f t="shared" si="5"/>
        <v/>
      </c>
    </row>
    <row r="115" spans="24:26" ht="15" customHeight="1" x14ac:dyDescent="0.15">
      <c r="X115" t="str">
        <f t="shared" si="5"/>
        <v/>
      </c>
      <c r="Y115" t="str">
        <f t="shared" si="5"/>
        <v/>
      </c>
      <c r="Z115" t="str">
        <f t="shared" si="5"/>
        <v/>
      </c>
    </row>
    <row r="116" spans="24:26" ht="15" customHeight="1" x14ac:dyDescent="0.15">
      <c r="X116" t="str">
        <f t="shared" si="5"/>
        <v/>
      </c>
      <c r="Y116" t="str">
        <f t="shared" si="5"/>
        <v/>
      </c>
      <c r="Z116" t="str">
        <f t="shared" si="5"/>
        <v/>
      </c>
    </row>
    <row r="117" spans="24:26" ht="15" customHeight="1" x14ac:dyDescent="0.15">
      <c r="X117" t="str">
        <f t="shared" si="5"/>
        <v/>
      </c>
      <c r="Y117" t="str">
        <f t="shared" si="5"/>
        <v/>
      </c>
      <c r="Z117" t="str">
        <f t="shared" si="5"/>
        <v/>
      </c>
    </row>
    <row r="118" spans="24:26" ht="15" customHeight="1" x14ac:dyDescent="0.15">
      <c r="X118" t="str">
        <f t="shared" si="5"/>
        <v/>
      </c>
      <c r="Y118" t="str">
        <f t="shared" si="5"/>
        <v/>
      </c>
      <c r="Z118" t="str">
        <f t="shared" si="5"/>
        <v/>
      </c>
    </row>
    <row r="119" spans="24:26" ht="15" customHeight="1" x14ac:dyDescent="0.15">
      <c r="X119" t="str">
        <f t="shared" si="5"/>
        <v/>
      </c>
      <c r="Y119" t="str">
        <f t="shared" si="5"/>
        <v/>
      </c>
      <c r="Z119" t="str">
        <f t="shared" si="5"/>
        <v/>
      </c>
    </row>
    <row r="120" spans="24:26" ht="15" customHeight="1" x14ac:dyDescent="0.15">
      <c r="X120" t="str">
        <f t="shared" ref="X120:Z131" si="6">+IF($N86="","",I86)</f>
        <v/>
      </c>
      <c r="Y120" t="str">
        <f t="shared" si="6"/>
        <v/>
      </c>
      <c r="Z120" t="str">
        <f t="shared" si="6"/>
        <v/>
      </c>
    </row>
    <row r="121" spans="24:26" ht="15" customHeight="1" x14ac:dyDescent="0.15">
      <c r="X121" t="str">
        <f t="shared" si="6"/>
        <v/>
      </c>
      <c r="Y121" t="str">
        <f t="shared" si="6"/>
        <v/>
      </c>
      <c r="Z121" t="str">
        <f t="shared" si="6"/>
        <v/>
      </c>
    </row>
    <row r="122" spans="24:26" ht="15" customHeight="1" x14ac:dyDescent="0.15">
      <c r="X122" t="str">
        <f t="shared" si="6"/>
        <v/>
      </c>
      <c r="Y122" t="str">
        <f t="shared" si="6"/>
        <v/>
      </c>
      <c r="Z122" t="str">
        <f t="shared" si="6"/>
        <v/>
      </c>
    </row>
    <row r="123" spans="24:26" ht="15" customHeight="1" x14ac:dyDescent="0.15">
      <c r="X123" t="str">
        <f t="shared" si="6"/>
        <v/>
      </c>
      <c r="Y123" t="str">
        <f t="shared" si="6"/>
        <v/>
      </c>
      <c r="Z123" t="str">
        <f t="shared" si="6"/>
        <v/>
      </c>
    </row>
    <row r="124" spans="24:26" ht="15" customHeight="1" x14ac:dyDescent="0.15">
      <c r="X124" t="str">
        <f t="shared" si="6"/>
        <v/>
      </c>
      <c r="Y124" t="str">
        <f t="shared" si="6"/>
        <v/>
      </c>
      <c r="Z124" t="str">
        <f t="shared" si="6"/>
        <v/>
      </c>
    </row>
    <row r="125" spans="24:26" ht="15" customHeight="1" x14ac:dyDescent="0.15">
      <c r="X125" t="str">
        <f t="shared" si="6"/>
        <v/>
      </c>
      <c r="Y125" t="str">
        <f t="shared" si="6"/>
        <v/>
      </c>
      <c r="Z125" t="str">
        <f t="shared" si="6"/>
        <v/>
      </c>
    </row>
    <row r="126" spans="24:26" ht="15" customHeight="1" x14ac:dyDescent="0.15">
      <c r="X126" t="str">
        <f t="shared" si="6"/>
        <v/>
      </c>
      <c r="Y126" t="str">
        <f t="shared" si="6"/>
        <v/>
      </c>
      <c r="Z126" t="str">
        <f t="shared" si="6"/>
        <v/>
      </c>
    </row>
    <row r="127" spans="24:26" ht="15" customHeight="1" x14ac:dyDescent="0.15">
      <c r="X127" t="str">
        <f t="shared" si="6"/>
        <v/>
      </c>
      <c r="Y127" t="str">
        <f t="shared" si="6"/>
        <v/>
      </c>
      <c r="Z127" t="str">
        <f t="shared" si="6"/>
        <v/>
      </c>
    </row>
    <row r="128" spans="24:26" ht="15" customHeight="1" x14ac:dyDescent="0.15">
      <c r="X128" t="str">
        <f t="shared" si="6"/>
        <v/>
      </c>
      <c r="Y128" t="str">
        <f t="shared" si="6"/>
        <v/>
      </c>
      <c r="Z128" t="str">
        <f t="shared" si="6"/>
        <v/>
      </c>
    </row>
    <row r="129" spans="24:26" ht="15" customHeight="1" x14ac:dyDescent="0.15">
      <c r="X129" t="str">
        <f t="shared" si="6"/>
        <v/>
      </c>
      <c r="Y129" t="str">
        <f t="shared" si="6"/>
        <v/>
      </c>
      <c r="Z129" t="str">
        <f t="shared" si="6"/>
        <v/>
      </c>
    </row>
    <row r="130" spans="24:26" ht="15" customHeight="1" x14ac:dyDescent="0.15">
      <c r="X130" t="str">
        <f t="shared" si="6"/>
        <v/>
      </c>
      <c r="Y130" t="str">
        <f t="shared" si="6"/>
        <v/>
      </c>
      <c r="Z130" t="str">
        <f t="shared" si="6"/>
        <v/>
      </c>
    </row>
    <row r="131" spans="24:26" ht="15" customHeight="1" x14ac:dyDescent="0.15">
      <c r="X131" t="str">
        <f t="shared" si="6"/>
        <v/>
      </c>
      <c r="Y131" t="str">
        <f t="shared" si="6"/>
        <v/>
      </c>
      <c r="Z131" t="str">
        <f t="shared" si="6"/>
        <v/>
      </c>
    </row>
  </sheetData>
  <sheetProtection password="CC27" sheet="1" objects="1" scenarios="1" selectLockedCells="1"/>
  <mergeCells count="9">
    <mergeCell ref="L11:L14"/>
    <mergeCell ref="L15:L16"/>
    <mergeCell ref="E11:E17"/>
    <mergeCell ref="B1:K2"/>
    <mergeCell ref="N1:P2"/>
    <mergeCell ref="B7:P7"/>
    <mergeCell ref="B3:P6"/>
    <mergeCell ref="B10:D10"/>
    <mergeCell ref="I10:K10"/>
  </mergeCells>
  <phoneticPr fontId="3"/>
  <dataValidations count="3">
    <dataValidation imeMode="hiragana" allowBlank="1" showInputMessage="1" showErrorMessage="1" sqref="O11:O16" xr:uid="{00000000-0002-0000-0800-000000000000}"/>
    <dataValidation type="list" imeMode="halfAlpha" allowBlank="1" showInputMessage="1" showErrorMessage="1" sqref="N11:N16" xr:uid="{00000000-0002-0000-0800-000001000000}">
      <formula1>$Q$8:$Q$8</formula1>
    </dataValidation>
    <dataValidation type="list" imeMode="halfAlpha" allowBlank="1" showInputMessage="1" showErrorMessage="1" sqref="G11:G17" xr:uid="{00000000-0002-0000-0800-000002000000}">
      <formula1>$Q$10:$Q$11</formula1>
    </dataValidation>
  </dataValidations>
  <hyperlinks>
    <hyperlink ref="N1:P2" location="様式1①!A1" display="様式１へ戻る" xr:uid="{00000000-0004-0000-0800-000000000000}"/>
  </hyperlinks>
  <printOptions horizontalCentered="1"/>
  <pageMargins left="0.74803149606299213" right="0.74803149606299213" top="0.98425196850393704" bottom="0.98425196850393704" header="0.51181102362204722" footer="0.51181102362204722"/>
  <pageSetup paperSize="9"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7</vt:i4>
      </vt:variant>
    </vt:vector>
  </HeadingPairs>
  <TitlesOfParts>
    <vt:vector size="23" baseType="lpstr">
      <vt:lpstr>データ</vt:lpstr>
      <vt:lpstr>説明書</vt:lpstr>
      <vt:lpstr>様式1①</vt:lpstr>
      <vt:lpstr>様式1②</vt:lpstr>
      <vt:lpstr>様式1③</vt:lpstr>
      <vt:lpstr>付表</vt:lpstr>
      <vt:lpstr>製造</vt:lpstr>
      <vt:lpstr>販売</vt:lpstr>
      <vt:lpstr>買受</vt:lpstr>
      <vt:lpstr>役務</vt:lpstr>
      <vt:lpstr>その他</vt:lpstr>
      <vt:lpstr>委任状兼使用印鑑届</vt:lpstr>
      <vt:lpstr>チェックリスト</vt:lpstr>
      <vt:lpstr>業者</vt:lpstr>
      <vt:lpstr>業種</vt:lpstr>
      <vt:lpstr>Sheet2</vt:lpstr>
      <vt:lpstr>その他!Print_Area</vt:lpstr>
      <vt:lpstr>データ!Print_Area</vt:lpstr>
      <vt:lpstr>製造!Print_Area</vt:lpstr>
      <vt:lpstr>買受!Print_Area</vt:lpstr>
      <vt:lpstr>販売!Print_Area</vt:lpstr>
      <vt:lpstr>役務!Print_Area</vt:lpstr>
      <vt:lpstr>様式1①!Print_Area</vt:lpstr>
    </vt:vector>
  </TitlesOfParts>
  <Company>FJ-WORK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kokiwatanabe</dc:creator>
  <cp:lastModifiedBy> </cp:lastModifiedBy>
  <cp:lastPrinted>2019-10-10T02:51:34Z</cp:lastPrinted>
  <dcterms:created xsi:type="dcterms:W3CDTF">2003-12-04T06:04:47Z</dcterms:created>
  <dcterms:modified xsi:type="dcterms:W3CDTF">2026-01-14T06:54:34Z</dcterms:modified>
</cp:coreProperties>
</file>