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Lg21flsv\広野町共有\総務課\02.財政\入札参加資格受付\入札管理（R7-R8)\R8受付（1年間）\02.本受付用原稿(R6.1)\"/>
    </mc:Choice>
  </mc:AlternateContent>
  <xr:revisionPtr revIDLastSave="0" documentId="13_ncr:1_{1E3196ED-5F72-4E66-869F-AC1656D1B2C1}" xr6:coauthVersionLast="47" xr6:coauthVersionMax="47" xr10:uidLastSave="{00000000-0000-0000-0000-000000000000}"/>
  <workbookProtection workbookAlgorithmName="SHA-512" workbookHashValue="KvTT3t+KzXJPJt86adjynVNNd/9RFgIXVp70U8VT+BSJz6DaLjemnOrcjNwGc8j3Cfk1LupeqXrnS77qcZWJUw==" workbookSaltValue="zkravRvBYICGgarUT0JMgQ==" workbookSpinCount="100000" lockStructure="1"/>
  <bookViews>
    <workbookView xWindow="20370" yWindow="-6645" windowWidth="29040" windowHeight="15720" xr2:uid="{00000000-000D-0000-FFFF-FFFF00000000}"/>
  </bookViews>
  <sheets>
    <sheet name="データ" sheetId="9" r:id="rId1"/>
    <sheet name="説明書" sheetId="8" r:id="rId2"/>
    <sheet name="様式①-１" sheetId="1" r:id="rId3"/>
    <sheet name="様式➀-2" sheetId="11" r:id="rId4"/>
    <sheet name="様式②" sheetId="7" r:id="rId5"/>
    <sheet name="委任状兼使用印鑑届" sheetId="10" r:id="rId6"/>
    <sheet name="チェックリスト" sheetId="12" r:id="rId7"/>
    <sheet name="業種" sheetId="16" state="hidden" r:id="rId8"/>
    <sheet name="業者" sheetId="15" state="hidden" r:id="rId9"/>
  </sheets>
  <definedNames>
    <definedName name="_xlnm.Print_Area" localSheetId="6">チェックリスト!$A$1:$E$21</definedName>
    <definedName name="_xlnm.Print_Area" localSheetId="0">データ!$A$1:$AJ$36</definedName>
    <definedName name="_xlnm.Print_Area" localSheetId="2">'様式①-１'!$A$1:$CZ$39</definedName>
    <definedName name="_xlnm.Print_Area" localSheetId="3">'様式➀-2'!$A$1:$I$56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2" i="15" l="1"/>
  <c r="N2" i="15"/>
  <c r="Q2" i="15"/>
  <c r="DJ11" i="1" l="1"/>
  <c r="AJ42" i="1" l="1"/>
  <c r="Y42" i="1"/>
  <c r="N42" i="1"/>
  <c r="AJ41" i="1" l="1"/>
  <c r="Y41" i="1"/>
  <c r="N41" i="1"/>
  <c r="BZ41" i="1" l="1"/>
  <c r="BD41" i="1"/>
  <c r="BO41" i="1"/>
  <c r="B34" i="16"/>
  <c r="B35" i="16"/>
  <c r="B36" i="16"/>
  <c r="E2" i="15" l="1"/>
  <c r="P11" i="10"/>
  <c r="Q2" i="7" l="1"/>
  <c r="AR2" i="7"/>
  <c r="N23" i="11" l="1"/>
  <c r="N22" i="11"/>
  <c r="M22" i="11"/>
  <c r="N15" i="11"/>
  <c r="N10" i="11"/>
  <c r="AV2" i="15" l="1"/>
  <c r="AX2" i="15"/>
  <c r="AY2" i="15"/>
  <c r="AW2" i="15"/>
  <c r="AC2" i="15"/>
  <c r="O22" i="11" l="1"/>
  <c r="L22" i="11"/>
  <c r="K22" i="11"/>
  <c r="J22" i="11"/>
  <c r="M15" i="11"/>
  <c r="M21" i="11"/>
  <c r="M11" i="11"/>
  <c r="M10" i="11"/>
  <c r="L10" i="11"/>
  <c r="L9" i="11"/>
  <c r="L21" i="11"/>
  <c r="L46" i="11"/>
  <c r="J9" i="11"/>
  <c r="M16" i="11"/>
  <c r="M46" i="11"/>
  <c r="M12" i="11"/>
  <c r="M13" i="11"/>
  <c r="M14" i="11"/>
  <c r="M17" i="11"/>
  <c r="M18" i="11"/>
  <c r="M19" i="11"/>
  <c r="M20" i="11"/>
  <c r="M23" i="11"/>
  <c r="M24" i="11"/>
  <c r="M25" i="11"/>
  <c r="M26" i="11"/>
  <c r="M27" i="11"/>
  <c r="M28" i="11"/>
  <c r="M29" i="11"/>
  <c r="M30" i="11"/>
  <c r="M31" i="11"/>
  <c r="M32" i="11"/>
  <c r="M33" i="11"/>
  <c r="M34" i="11"/>
  <c r="M35" i="11"/>
  <c r="M36" i="11"/>
  <c r="M37" i="11"/>
  <c r="M38" i="11"/>
  <c r="M39" i="11"/>
  <c r="M40" i="11"/>
  <c r="M9" i="11"/>
  <c r="T3" i="11" l="1" a="1"/>
  <c r="T3" i="11" s="1"/>
  <c r="I4" i="16" s="1"/>
  <c r="T5" i="11" a="1"/>
  <c r="T5" i="11" s="1"/>
  <c r="I6" i="16" s="1"/>
  <c r="T7" i="11" a="1"/>
  <c r="T7" i="11" s="1"/>
  <c r="I8" i="16" s="1"/>
  <c r="T9" i="11" a="1"/>
  <c r="T9" i="11" s="1"/>
  <c r="I10" i="16" s="1"/>
  <c r="T11" i="11" a="1"/>
  <c r="T11" i="11" s="1"/>
  <c r="I12" i="16" s="1"/>
  <c r="T13" i="11" a="1"/>
  <c r="T13" i="11" s="1"/>
  <c r="I14" i="16" s="1"/>
  <c r="T15" i="11" a="1"/>
  <c r="T15" i="11" s="1"/>
  <c r="I16" i="16" s="1"/>
  <c r="T17" i="11" a="1"/>
  <c r="T17" i="11" s="1"/>
  <c r="I18" i="16" s="1"/>
  <c r="T19" i="11" a="1"/>
  <c r="T19" i="11" s="1"/>
  <c r="T21" i="11" a="1"/>
  <c r="T21" i="11" s="1"/>
  <c r="I22" i="16" s="1"/>
  <c r="T23" i="11" a="1"/>
  <c r="T23" i="11" s="1"/>
  <c r="I24" i="16" s="1"/>
  <c r="T25" i="11" a="1"/>
  <c r="T25" i="11" s="1"/>
  <c r="I26" i="16" s="1"/>
  <c r="T27" i="11" a="1"/>
  <c r="T27" i="11" s="1"/>
  <c r="I28" i="16" s="1"/>
  <c r="T29" i="11" a="1"/>
  <c r="T29" i="11" s="1"/>
  <c r="I30" i="16" s="1"/>
  <c r="T31" i="11" a="1"/>
  <c r="T31" i="11" s="1"/>
  <c r="I32" i="16" s="1"/>
  <c r="T33" i="11" a="1"/>
  <c r="T33" i="11" s="1"/>
  <c r="T35" i="11" a="1"/>
  <c r="T35" i="11" s="1"/>
  <c r="T37" i="11" a="1"/>
  <c r="T37" i="11" s="1"/>
  <c r="T39" i="11" a="1"/>
  <c r="T39" i="11" s="1"/>
  <c r="T1" i="11" a="1"/>
  <c r="T1" i="11" s="1"/>
  <c r="I2" i="16" s="1"/>
  <c r="T2" i="11" a="1"/>
  <c r="T2" i="11" s="1"/>
  <c r="I3" i="16" s="1"/>
  <c r="T4" i="11" a="1"/>
  <c r="T4" i="11" s="1"/>
  <c r="I5" i="16" s="1"/>
  <c r="T6" i="11" a="1"/>
  <c r="T6" i="11" s="1"/>
  <c r="I7" i="16" s="1"/>
  <c r="T8" i="11" a="1"/>
  <c r="T8" i="11" s="1"/>
  <c r="I9" i="16" s="1"/>
  <c r="T10" i="11" a="1"/>
  <c r="T10" i="11" s="1"/>
  <c r="I11" i="16" s="1"/>
  <c r="T12" i="11" a="1"/>
  <c r="T12" i="11" s="1"/>
  <c r="I13" i="16" s="1"/>
  <c r="T14" i="11" a="1"/>
  <c r="T14" i="11" s="1"/>
  <c r="I15" i="16" s="1"/>
  <c r="T16" i="11" a="1"/>
  <c r="T16" i="11" s="1"/>
  <c r="I17" i="16" s="1"/>
  <c r="T18" i="11" a="1"/>
  <c r="T18" i="11" s="1"/>
  <c r="I19" i="16" s="1"/>
  <c r="T20" i="11" a="1"/>
  <c r="T20" i="11" s="1"/>
  <c r="I21" i="16" s="1"/>
  <c r="T22" i="11" a="1"/>
  <c r="T22" i="11" s="1"/>
  <c r="I23" i="16" s="1"/>
  <c r="T24" i="11" a="1"/>
  <c r="T24" i="11" s="1"/>
  <c r="I25" i="16" s="1"/>
  <c r="T26" i="11" a="1"/>
  <c r="T26" i="11" s="1"/>
  <c r="I27" i="16" s="1"/>
  <c r="T28" i="11" a="1"/>
  <c r="T28" i="11" s="1"/>
  <c r="I29" i="16" s="1"/>
  <c r="T30" i="11" a="1"/>
  <c r="T30" i="11" s="1"/>
  <c r="I31" i="16" s="1"/>
  <c r="T32" i="11" a="1"/>
  <c r="T32" i="11" s="1"/>
  <c r="I33" i="16" s="1"/>
  <c r="T34" i="11" a="1"/>
  <c r="T34" i="11" s="1"/>
  <c r="T36" i="11" a="1"/>
  <c r="T36" i="11" s="1"/>
  <c r="T38" i="11" a="1"/>
  <c r="T38" i="11" s="1"/>
  <c r="T40" i="11" a="1"/>
  <c r="T40" i="11" s="1"/>
  <c r="I20" i="16"/>
  <c r="N34" i="16"/>
  <c r="M34" i="16"/>
  <c r="M35" i="16"/>
  <c r="K34" i="16"/>
  <c r="K35" i="16"/>
  <c r="K36" i="16"/>
  <c r="D34" i="16"/>
  <c r="D35" i="16"/>
  <c r="A34" i="16"/>
  <c r="A35" i="16"/>
  <c r="A36" i="16"/>
  <c r="C34" i="16"/>
  <c r="C35" i="16"/>
  <c r="C36" i="16"/>
  <c r="AA2" i="15" l="1"/>
  <c r="X2" i="15"/>
  <c r="N11" i="11" l="1"/>
  <c r="N12" i="11"/>
  <c r="N13" i="11"/>
  <c r="N14" i="11"/>
  <c r="N16" i="11"/>
  <c r="N17" i="11"/>
  <c r="N18" i="11"/>
  <c r="N19" i="11"/>
  <c r="N20" i="11"/>
  <c r="N21" i="11"/>
  <c r="N24" i="11"/>
  <c r="N25" i="11"/>
  <c r="N26" i="11"/>
  <c r="N27" i="11"/>
  <c r="N28" i="11"/>
  <c r="N29" i="11"/>
  <c r="N30" i="11"/>
  <c r="N31" i="11"/>
  <c r="N32" i="11"/>
  <c r="N33" i="11"/>
  <c r="N34" i="11"/>
  <c r="N35" i="11"/>
  <c r="N36" i="11"/>
  <c r="N37" i="11"/>
  <c r="N38" i="11"/>
  <c r="N39" i="11"/>
  <c r="N40" i="11"/>
  <c r="N9" i="11"/>
  <c r="BI2" i="15"/>
  <c r="BD2" i="15"/>
  <c r="BC2" i="15"/>
  <c r="BB2" i="15"/>
  <c r="BA2" i="15"/>
  <c r="AZ2" i="15"/>
  <c r="AE2" i="15"/>
  <c r="AD2" i="15"/>
  <c r="Y2" i="15"/>
  <c r="Z2" i="15"/>
  <c r="W2" i="15"/>
  <c r="V2" i="15" s="1"/>
  <c r="I2" i="15"/>
  <c r="J2" i="15"/>
  <c r="K2" i="15"/>
  <c r="L2" i="15"/>
  <c r="M2" i="15"/>
  <c r="P2" i="15"/>
  <c r="O2" i="15"/>
  <c r="D2" i="15"/>
  <c r="B2" i="15"/>
  <c r="DJ12" i="1"/>
  <c r="C2" i="15" s="1"/>
  <c r="J40" i="11"/>
  <c r="K40" i="11"/>
  <c r="L40" i="11"/>
  <c r="O40" i="11"/>
  <c r="J39" i="11"/>
  <c r="J21" i="11"/>
  <c r="K15" i="11"/>
  <c r="L15" i="11"/>
  <c r="J15" i="11"/>
  <c r="K10" i="11"/>
  <c r="J10" i="11"/>
  <c r="J11" i="11"/>
  <c r="K11" i="11"/>
  <c r="L11" i="11"/>
  <c r="J12" i="11"/>
  <c r="K12" i="11"/>
  <c r="L12" i="11"/>
  <c r="J13" i="11"/>
  <c r="K13" i="11"/>
  <c r="L13" i="11"/>
  <c r="J14" i="11"/>
  <c r="K14" i="11"/>
  <c r="L14" i="11"/>
  <c r="J16" i="11"/>
  <c r="K16" i="11"/>
  <c r="L16" i="11"/>
  <c r="J17" i="11"/>
  <c r="K17" i="11"/>
  <c r="L17" i="11"/>
  <c r="J18" i="11"/>
  <c r="K18" i="11"/>
  <c r="L18" i="11"/>
  <c r="J19" i="11"/>
  <c r="K19" i="11"/>
  <c r="L19" i="11"/>
  <c r="J20" i="11"/>
  <c r="K20" i="11"/>
  <c r="L20" i="11"/>
  <c r="K21" i="11"/>
  <c r="J23" i="11"/>
  <c r="K23" i="11"/>
  <c r="L23" i="11"/>
  <c r="J24" i="11"/>
  <c r="K24" i="11"/>
  <c r="L24" i="11"/>
  <c r="J25" i="11"/>
  <c r="K25" i="11"/>
  <c r="L25" i="11"/>
  <c r="J26" i="11"/>
  <c r="K26" i="11"/>
  <c r="L26" i="11"/>
  <c r="J27" i="11"/>
  <c r="K27" i="11"/>
  <c r="L27" i="11"/>
  <c r="J28" i="11"/>
  <c r="K28" i="11"/>
  <c r="L28" i="11"/>
  <c r="J29" i="11"/>
  <c r="K29" i="11"/>
  <c r="L29" i="11"/>
  <c r="J30" i="11"/>
  <c r="K30" i="11"/>
  <c r="L30" i="11"/>
  <c r="J31" i="11"/>
  <c r="K31" i="11"/>
  <c r="L31" i="11"/>
  <c r="J32" i="11"/>
  <c r="K32" i="11"/>
  <c r="L32" i="11"/>
  <c r="J33" i="11"/>
  <c r="K33" i="11"/>
  <c r="L33" i="11"/>
  <c r="J34" i="11"/>
  <c r="K34" i="11"/>
  <c r="L34" i="11"/>
  <c r="J35" i="11"/>
  <c r="K35" i="11"/>
  <c r="L35" i="11"/>
  <c r="J36" i="11"/>
  <c r="K36" i="11"/>
  <c r="L36" i="11"/>
  <c r="J37" i="11"/>
  <c r="K37" i="11"/>
  <c r="L37" i="11"/>
  <c r="J38" i="11"/>
  <c r="K38" i="11"/>
  <c r="L38" i="11"/>
  <c r="K39" i="11"/>
  <c r="L39" i="11"/>
  <c r="J46" i="11"/>
  <c r="K46" i="11"/>
  <c r="K9" i="11"/>
  <c r="O12" i="11"/>
  <c r="O11" i="11"/>
  <c r="O17" i="11"/>
  <c r="O18" i="11"/>
  <c r="O19" i="11"/>
  <c r="O20" i="11"/>
  <c r="O21" i="11"/>
  <c r="O23" i="11"/>
  <c r="O24" i="11"/>
  <c r="O25" i="11"/>
  <c r="O26" i="11"/>
  <c r="O27" i="11"/>
  <c r="O28" i="11"/>
  <c r="O29" i="11"/>
  <c r="O30" i="11"/>
  <c r="O31" i="11"/>
  <c r="O32" i="11"/>
  <c r="O33" i="11"/>
  <c r="O34" i="11"/>
  <c r="O35" i="11"/>
  <c r="O36" i="11"/>
  <c r="O37" i="11"/>
  <c r="O38" i="11"/>
  <c r="O39" i="11"/>
  <c r="N46" i="11"/>
  <c r="O46" i="11"/>
  <c r="O16" i="11"/>
  <c r="O15" i="11"/>
  <c r="O13" i="11"/>
  <c r="O14" i="11"/>
  <c r="O10" i="11"/>
  <c r="O9" i="11"/>
  <c r="U2" i="11" l="1" a="1"/>
  <c r="U2" i="11" s="1"/>
  <c r="U4" i="11" a="1"/>
  <c r="U4" i="11" s="1"/>
  <c r="U6" i="11" a="1"/>
  <c r="U6" i="11" s="1"/>
  <c r="H7" i="16" s="1"/>
  <c r="U8" i="11" a="1"/>
  <c r="U8" i="11" s="1"/>
  <c r="H9" i="16" s="1"/>
  <c r="U10" i="11" a="1"/>
  <c r="U10" i="11" s="1"/>
  <c r="U12" i="11" a="1"/>
  <c r="U12" i="11" s="1"/>
  <c r="U14" i="11" a="1"/>
  <c r="U14" i="11" s="1"/>
  <c r="H15" i="16" s="1"/>
  <c r="U16" i="11" a="1"/>
  <c r="U16" i="11" s="1"/>
  <c r="H17" i="16" s="1"/>
  <c r="U18" i="11" a="1"/>
  <c r="U18" i="11" s="1"/>
  <c r="U20" i="11" a="1"/>
  <c r="U20" i="11" s="1"/>
  <c r="U22" i="11" a="1"/>
  <c r="U22" i="11" s="1"/>
  <c r="H23" i="16" s="1"/>
  <c r="U24" i="11" a="1"/>
  <c r="U24" i="11" s="1"/>
  <c r="H25" i="16" s="1"/>
  <c r="U26" i="11" a="1"/>
  <c r="U26" i="11" s="1"/>
  <c r="U28" i="11" a="1"/>
  <c r="U28" i="11" s="1"/>
  <c r="U30" i="11" a="1"/>
  <c r="U30" i="11" s="1"/>
  <c r="H31" i="16" s="1"/>
  <c r="U32" i="11" a="1"/>
  <c r="U32" i="11" s="1"/>
  <c r="H33" i="16" s="1"/>
  <c r="U34" i="11" a="1"/>
  <c r="U34" i="11" s="1"/>
  <c r="U36" i="11" a="1"/>
  <c r="U36" i="11" s="1"/>
  <c r="U38" i="11" a="1"/>
  <c r="U38" i="11" s="1"/>
  <c r="U40" i="11" a="1"/>
  <c r="U40" i="11" s="1"/>
  <c r="U7" i="11" a="1"/>
  <c r="U7" i="11" s="1"/>
  <c r="U13" i="11" a="1"/>
  <c r="U13" i="11" s="1"/>
  <c r="H14" i="16" s="1"/>
  <c r="U19" i="11" a="1"/>
  <c r="U19" i="11" s="1"/>
  <c r="H20" i="16" s="1"/>
  <c r="U25" i="11" a="1"/>
  <c r="U25" i="11" s="1"/>
  <c r="H26" i="16" s="1"/>
  <c r="U31" i="11" a="1"/>
  <c r="U31" i="11" s="1"/>
  <c r="U37" i="11" a="1"/>
  <c r="U37" i="11" s="1"/>
  <c r="U1" i="11" a="1"/>
  <c r="U1" i="11" s="1"/>
  <c r="U5" i="11" a="1"/>
  <c r="U5" i="11" s="1"/>
  <c r="H6" i="16" s="1"/>
  <c r="U11" i="11" a="1"/>
  <c r="U11" i="11" s="1"/>
  <c r="U17" i="11" a="1"/>
  <c r="U17" i="11" s="1"/>
  <c r="H18" i="16" s="1"/>
  <c r="U23" i="11" a="1"/>
  <c r="U23" i="11" s="1"/>
  <c r="H24" i="16" s="1"/>
  <c r="U29" i="11" a="1"/>
  <c r="U29" i="11" s="1"/>
  <c r="H30" i="16" s="1"/>
  <c r="U35" i="11" a="1"/>
  <c r="U35" i="11" s="1"/>
  <c r="U3" i="11" a="1"/>
  <c r="U3" i="11" s="1"/>
  <c r="U9" i="11" a="1"/>
  <c r="U9" i="11" s="1"/>
  <c r="H10" i="16" s="1"/>
  <c r="U15" i="11" a="1"/>
  <c r="U15" i="11" s="1"/>
  <c r="H16" i="16" s="1"/>
  <c r="U21" i="11" a="1"/>
  <c r="U21" i="11" s="1"/>
  <c r="U27" i="11" a="1"/>
  <c r="U27" i="11" s="1"/>
  <c r="H28" i="16" s="1"/>
  <c r="U33" i="11" a="1"/>
  <c r="U33" i="11" s="1"/>
  <c r="U39" i="11" a="1"/>
  <c r="U39" i="11" s="1"/>
  <c r="Q10" i="11" a="1"/>
  <c r="Q10" i="11" s="1"/>
  <c r="Q26" i="11" a="1"/>
  <c r="Q26" i="11" s="1"/>
  <c r="Q42" i="11" a="1"/>
  <c r="Q42" i="11" s="1"/>
  <c r="Q17" i="11" a="1"/>
  <c r="Q17" i="11" s="1"/>
  <c r="E18" i="16" s="1"/>
  <c r="Q33" i="11" a="1"/>
  <c r="Q33" i="11" s="1"/>
  <c r="Q3" i="11" a="1"/>
  <c r="Q3" i="11" s="1"/>
  <c r="E4" i="16" s="1"/>
  <c r="B4" i="16" s="1"/>
  <c r="Q19" i="11" a="1"/>
  <c r="Q19" i="11" s="1"/>
  <c r="E20" i="16" s="1"/>
  <c r="Q35" i="11" a="1"/>
  <c r="Q35" i="11" s="1"/>
  <c r="Q12" i="11" a="1"/>
  <c r="Q12" i="11" s="1"/>
  <c r="Q28" i="11" a="1"/>
  <c r="Q28" i="11" s="1"/>
  <c r="Q2" i="11" a="1"/>
  <c r="Q2" i="11" s="1"/>
  <c r="Q34" i="11" a="1"/>
  <c r="Q34" i="11" s="1"/>
  <c r="Q25" i="11" a="1"/>
  <c r="Q25" i="11" s="1"/>
  <c r="Q11" i="11" a="1"/>
  <c r="Q11" i="11" s="1"/>
  <c r="E12" i="16" s="1"/>
  <c r="B12" i="16" s="1"/>
  <c r="Q4" i="11" a="1"/>
  <c r="Q4" i="11" s="1"/>
  <c r="E5" i="16" s="1"/>
  <c r="Q36" i="11" a="1"/>
  <c r="Q36" i="11" s="1"/>
  <c r="Q6" i="11" a="1"/>
  <c r="Q6" i="11" s="1"/>
  <c r="Q38" i="11" a="1"/>
  <c r="Q38" i="11" s="1"/>
  <c r="Q29" i="11" a="1"/>
  <c r="Q29" i="11" s="1"/>
  <c r="E30" i="16" s="1"/>
  <c r="B30" i="16" s="1"/>
  <c r="Q15" i="11" a="1"/>
  <c r="Q15" i="11" s="1"/>
  <c r="E16" i="16" s="1"/>
  <c r="Q8" i="11" a="1"/>
  <c r="Q8" i="11" s="1"/>
  <c r="Q40" i="11" a="1"/>
  <c r="Q40" i="11" s="1"/>
  <c r="Q14" i="11" a="1"/>
  <c r="Q14" i="11" s="1"/>
  <c r="E15" i="16" s="1"/>
  <c r="Q30" i="11" a="1"/>
  <c r="Q30" i="11" s="1"/>
  <c r="E31" i="16" s="1"/>
  <c r="B31" i="16" s="1"/>
  <c r="Q5" i="11" a="1"/>
  <c r="Q5" i="11" s="1"/>
  <c r="Q21" i="11" a="1"/>
  <c r="Q21" i="11" s="1"/>
  <c r="Q37" i="11" a="1"/>
  <c r="Q37" i="11" s="1"/>
  <c r="Q7" i="11" a="1"/>
  <c r="Q7" i="11" s="1"/>
  <c r="E8" i="16" s="1"/>
  <c r="Q23" i="11" a="1"/>
  <c r="Q23" i="11" s="1"/>
  <c r="Q39" i="11" a="1"/>
  <c r="Q39" i="11" s="1"/>
  <c r="Q16" i="11" a="1"/>
  <c r="Q16" i="11" s="1"/>
  <c r="E17" i="16" s="1"/>
  <c r="Q32" i="11" a="1"/>
  <c r="Q32" i="11" s="1"/>
  <c r="E33" i="16" s="1"/>
  <c r="B33" i="16" s="1"/>
  <c r="Q18" i="11" a="1"/>
  <c r="Q18" i="11" s="1"/>
  <c r="Q9" i="11" a="1"/>
  <c r="Q9" i="11" s="1"/>
  <c r="Q41" i="11" a="1"/>
  <c r="Q41" i="11" s="1"/>
  <c r="Q27" i="11" a="1"/>
  <c r="Q27" i="11" s="1"/>
  <c r="E28" i="16" s="1"/>
  <c r="Q20" i="11" a="1"/>
  <c r="Q20" i="11" s="1"/>
  <c r="Q22" i="11" a="1"/>
  <c r="Q22" i="11" s="1"/>
  <c r="E23" i="16" s="1"/>
  <c r="B23" i="16" s="1"/>
  <c r="Q13" i="11" a="1"/>
  <c r="Q13" i="11" s="1"/>
  <c r="E14" i="16" s="1"/>
  <c r="Q1" i="11" a="1"/>
  <c r="Q1" i="11" s="1"/>
  <c r="Q31" i="11" a="1"/>
  <c r="Q31" i="11" s="1"/>
  <c r="Q24" i="11" a="1"/>
  <c r="Q24" i="11" s="1"/>
  <c r="S4" i="11" a="1"/>
  <c r="S4" i="11" s="1"/>
  <c r="G5" i="16" s="1"/>
  <c r="S20" i="11" a="1"/>
  <c r="S20" i="11" s="1"/>
  <c r="G21" i="16" s="1"/>
  <c r="S36" i="11" a="1"/>
  <c r="S36" i="11" s="1"/>
  <c r="S10" i="11" a="1"/>
  <c r="S10" i="11" s="1"/>
  <c r="G11" i="16" s="1"/>
  <c r="S26" i="11" a="1"/>
  <c r="S26" i="11" s="1"/>
  <c r="G27" i="16" s="1"/>
  <c r="S42" i="11" a="1"/>
  <c r="S42" i="11" s="1"/>
  <c r="S15" i="11" a="1"/>
  <c r="S15" i="11" s="1"/>
  <c r="S31" i="11" a="1"/>
  <c r="S31" i="11" s="1"/>
  <c r="S9" i="11" a="1"/>
  <c r="S9" i="11" s="1"/>
  <c r="G10" i="16" s="1"/>
  <c r="S25" i="11" a="1"/>
  <c r="S25" i="11" s="1"/>
  <c r="G26" i="16" s="1"/>
  <c r="S41" i="11" a="1"/>
  <c r="S41" i="11" s="1"/>
  <c r="S12" i="11" a="1"/>
  <c r="S12" i="11" s="1"/>
  <c r="G13" i="16" s="1"/>
  <c r="S2" i="11" a="1"/>
  <c r="S2" i="11" s="1"/>
  <c r="G3" i="16" s="1"/>
  <c r="S7" i="11" a="1"/>
  <c r="S7" i="11" s="1"/>
  <c r="G8" i="16" s="1"/>
  <c r="S39" i="11" a="1"/>
  <c r="S39" i="11" s="1"/>
  <c r="S17" i="11" a="1"/>
  <c r="S17" i="11" s="1"/>
  <c r="S32" i="11" a="1"/>
  <c r="S32" i="11" s="1"/>
  <c r="G33" i="16" s="1"/>
  <c r="S6" i="11" a="1"/>
  <c r="S6" i="11" s="1"/>
  <c r="G7" i="16" s="1"/>
  <c r="S38" i="11" a="1"/>
  <c r="S38" i="11" s="1"/>
  <c r="S27" i="11" a="1"/>
  <c r="S27" i="11" s="1"/>
  <c r="G28" i="16" s="1"/>
  <c r="S21" i="11" a="1"/>
  <c r="S21" i="11" s="1"/>
  <c r="G22" i="16" s="1"/>
  <c r="S8" i="11" a="1"/>
  <c r="S8" i="11" s="1"/>
  <c r="G9" i="16" s="1"/>
  <c r="S24" i="11" a="1"/>
  <c r="S24" i="11" s="1"/>
  <c r="S40" i="11" a="1"/>
  <c r="S40" i="11" s="1"/>
  <c r="S14" i="11" a="1"/>
  <c r="S14" i="11" s="1"/>
  <c r="G15" i="16" s="1"/>
  <c r="S30" i="11" a="1"/>
  <c r="S30" i="11" s="1"/>
  <c r="G31" i="16" s="1"/>
  <c r="S3" i="11" a="1"/>
  <c r="S3" i="11" s="1"/>
  <c r="S19" i="11" a="1"/>
  <c r="S19" i="11" s="1"/>
  <c r="G20" i="16" s="1"/>
  <c r="S35" i="11" a="1"/>
  <c r="S35" i="11" s="1"/>
  <c r="S13" i="11" a="1"/>
  <c r="S13" i="11" s="1"/>
  <c r="G14" i="16" s="1"/>
  <c r="S29" i="11" a="1"/>
  <c r="S29" i="11" s="1"/>
  <c r="S1" i="11" a="1"/>
  <c r="S1" i="11" s="1"/>
  <c r="S28" i="11" a="1"/>
  <c r="S28" i="11" s="1"/>
  <c r="G29" i="16" s="1"/>
  <c r="S18" i="11" a="1"/>
  <c r="S18" i="11" s="1"/>
  <c r="G19" i="16" s="1"/>
  <c r="S34" i="11" a="1"/>
  <c r="S34" i="11" s="1"/>
  <c r="S23" i="11" a="1"/>
  <c r="S23" i="11" s="1"/>
  <c r="G24" i="16" s="1"/>
  <c r="S33" i="11" a="1"/>
  <c r="S33" i="11" s="1"/>
  <c r="S16" i="11" a="1"/>
  <c r="S16" i="11" s="1"/>
  <c r="S22" i="11" a="1"/>
  <c r="S22" i="11" s="1"/>
  <c r="S11" i="11" a="1"/>
  <c r="S11" i="11" s="1"/>
  <c r="S5" i="11" a="1"/>
  <c r="S5" i="11" s="1"/>
  <c r="G6" i="16" s="1"/>
  <c r="S37" i="11" a="1"/>
  <c r="S37" i="11" s="1"/>
  <c r="R3" i="11" a="1"/>
  <c r="R3" i="11" s="1"/>
  <c r="R7" i="11" a="1"/>
  <c r="R7" i="11" s="1"/>
  <c r="F8" i="16" s="1"/>
  <c r="R11" i="11" a="1"/>
  <c r="R11" i="11" s="1"/>
  <c r="F12" i="16" s="1"/>
  <c r="R15" i="11" a="1"/>
  <c r="R15" i="11" s="1"/>
  <c r="F16" i="16" s="1"/>
  <c r="R19" i="11" a="1"/>
  <c r="R19" i="11" s="1"/>
  <c r="R23" i="11" a="1"/>
  <c r="R23" i="11" s="1"/>
  <c r="R27" i="11" a="1"/>
  <c r="R27" i="11" s="1"/>
  <c r="F28" i="16" s="1"/>
  <c r="R31" i="11" a="1"/>
  <c r="R31" i="11" s="1"/>
  <c r="F32" i="16" s="1"/>
  <c r="R35" i="11" a="1"/>
  <c r="R35" i="11" s="1"/>
  <c r="R39" i="11" a="1"/>
  <c r="R39" i="11" s="1"/>
  <c r="R2" i="11" a="1"/>
  <c r="R2" i="11" s="1"/>
  <c r="F3" i="16" s="1"/>
  <c r="R6" i="11" a="1"/>
  <c r="R6" i="11" s="1"/>
  <c r="F7" i="16" s="1"/>
  <c r="R10" i="11" a="1"/>
  <c r="R10" i="11" s="1"/>
  <c r="R14" i="11" a="1"/>
  <c r="R14" i="11" s="1"/>
  <c r="F15" i="16" s="1"/>
  <c r="R18" i="11" a="1"/>
  <c r="R18" i="11" s="1"/>
  <c r="F19" i="16" s="1"/>
  <c r="R22" i="11" a="1"/>
  <c r="R22" i="11" s="1"/>
  <c r="F23" i="16" s="1"/>
  <c r="R26" i="11" a="1"/>
  <c r="R26" i="11" s="1"/>
  <c r="R30" i="11" a="1"/>
  <c r="R30" i="11" s="1"/>
  <c r="F31" i="16" s="1"/>
  <c r="R34" i="11" a="1"/>
  <c r="R34" i="11" s="1"/>
  <c r="R38" i="11" a="1"/>
  <c r="R38" i="11" s="1"/>
  <c r="R42" i="11" a="1"/>
  <c r="R42" i="11" s="1"/>
  <c r="R5" i="11" a="1"/>
  <c r="R5" i="11" s="1"/>
  <c r="F6" i="16" s="1"/>
  <c r="R9" i="11" a="1"/>
  <c r="R9" i="11" s="1"/>
  <c r="F10" i="16" s="1"/>
  <c r="R13" i="11" a="1"/>
  <c r="R13" i="11" s="1"/>
  <c r="F14" i="16" s="1"/>
  <c r="R17" i="11" a="1"/>
  <c r="R17" i="11" s="1"/>
  <c r="R21" i="11" a="1"/>
  <c r="R21" i="11" s="1"/>
  <c r="F22" i="16" s="1"/>
  <c r="R25" i="11" a="1"/>
  <c r="R25" i="11" s="1"/>
  <c r="F26" i="16" s="1"/>
  <c r="R29" i="11" a="1"/>
  <c r="R29" i="11" s="1"/>
  <c r="F30" i="16" s="1"/>
  <c r="R33" i="11" a="1"/>
  <c r="R33" i="11" s="1"/>
  <c r="R37" i="11" a="1"/>
  <c r="R37" i="11" s="1"/>
  <c r="R41" i="11" a="1"/>
  <c r="R41" i="11" s="1"/>
  <c r="R4" i="11" a="1"/>
  <c r="R4" i="11" s="1"/>
  <c r="F5" i="16" s="1"/>
  <c r="R8" i="11" a="1"/>
  <c r="R8" i="11" s="1"/>
  <c r="R12" i="11" a="1"/>
  <c r="R12" i="11" s="1"/>
  <c r="F13" i="16" s="1"/>
  <c r="R16" i="11" a="1"/>
  <c r="R16" i="11" s="1"/>
  <c r="F17" i="16" s="1"/>
  <c r="R20" i="11" a="1"/>
  <c r="R20" i="11" s="1"/>
  <c r="F21" i="16" s="1"/>
  <c r="R24" i="11" a="1"/>
  <c r="R24" i="11" s="1"/>
  <c r="R28" i="11" a="1"/>
  <c r="R28" i="11" s="1"/>
  <c r="F29" i="16" s="1"/>
  <c r="R32" i="11" a="1"/>
  <c r="R32" i="11" s="1"/>
  <c r="F33" i="16" s="1"/>
  <c r="R36" i="11" a="1"/>
  <c r="R36" i="11" s="1"/>
  <c r="R40" i="11" a="1"/>
  <c r="R40" i="11" s="1"/>
  <c r="R1" i="11" a="1"/>
  <c r="R1" i="11" s="1"/>
  <c r="F2" i="16" s="1"/>
  <c r="V3" i="11" a="1"/>
  <c r="V3" i="11" s="1"/>
  <c r="V7" i="11" a="1"/>
  <c r="V7" i="11" s="1"/>
  <c r="V11" i="11" a="1"/>
  <c r="V11" i="11" s="1"/>
  <c r="V15" i="11" a="1"/>
  <c r="V15" i="11" s="1"/>
  <c r="J16" i="16" s="1"/>
  <c r="V19" i="11" a="1"/>
  <c r="V19" i="11" s="1"/>
  <c r="V23" i="11" a="1"/>
  <c r="V23" i="11" s="1"/>
  <c r="V27" i="11" a="1"/>
  <c r="V27" i="11" s="1"/>
  <c r="V31" i="11" a="1"/>
  <c r="V31" i="11" s="1"/>
  <c r="V35" i="11" a="1"/>
  <c r="V35" i="11" s="1"/>
  <c r="V39" i="11" a="1"/>
  <c r="V39" i="11" s="1"/>
  <c r="V1" i="11" a="1"/>
  <c r="V1" i="11" s="1"/>
  <c r="V9" i="11" a="1"/>
  <c r="V9" i="11" s="1"/>
  <c r="V17" i="11" a="1"/>
  <c r="V17" i="11" s="1"/>
  <c r="V25" i="11" a="1"/>
  <c r="V25" i="11" s="1"/>
  <c r="V33" i="11" a="1"/>
  <c r="V33" i="11" s="1"/>
  <c r="V4" i="11" a="1"/>
  <c r="V4" i="11" s="1"/>
  <c r="V12" i="11" a="1"/>
  <c r="V12" i="11" s="1"/>
  <c r="V20" i="11" a="1"/>
  <c r="V20" i="11" s="1"/>
  <c r="V28" i="11" a="1"/>
  <c r="V28" i="11" s="1"/>
  <c r="V36" i="11" a="1"/>
  <c r="V36" i="11" s="1"/>
  <c r="V2" i="11" a="1"/>
  <c r="V2" i="11" s="1"/>
  <c r="V6" i="11" a="1"/>
  <c r="V6" i="11" s="1"/>
  <c r="V10" i="11" a="1"/>
  <c r="V10" i="11" s="1"/>
  <c r="V14" i="11" a="1"/>
  <c r="V14" i="11" s="1"/>
  <c r="V18" i="11" a="1"/>
  <c r="V18" i="11" s="1"/>
  <c r="V22" i="11" a="1"/>
  <c r="V22" i="11" s="1"/>
  <c r="V26" i="11" a="1"/>
  <c r="V26" i="11" s="1"/>
  <c r="V30" i="11" a="1"/>
  <c r="V30" i="11" s="1"/>
  <c r="V34" i="11" a="1"/>
  <c r="V34" i="11" s="1"/>
  <c r="V38" i="11" a="1"/>
  <c r="V38" i="11" s="1"/>
  <c r="V5" i="11" a="1"/>
  <c r="V5" i="11" s="1"/>
  <c r="V13" i="11" a="1"/>
  <c r="V13" i="11" s="1"/>
  <c r="V21" i="11" a="1"/>
  <c r="V21" i="11" s="1"/>
  <c r="V29" i="11" a="1"/>
  <c r="V29" i="11" s="1"/>
  <c r="V37" i="11" a="1"/>
  <c r="V37" i="11" s="1"/>
  <c r="V8" i="11" a="1"/>
  <c r="V8" i="11" s="1"/>
  <c r="V16" i="11" a="1"/>
  <c r="V16" i="11" s="1"/>
  <c r="V24" i="11" a="1"/>
  <c r="V24" i="11" s="1"/>
  <c r="V32" i="11" a="1"/>
  <c r="V32" i="11" s="1"/>
  <c r="V40" i="11" a="1"/>
  <c r="V40" i="11" s="1"/>
  <c r="G32" i="16"/>
  <c r="G17" i="16"/>
  <c r="G12" i="16"/>
  <c r="E25" i="16"/>
  <c r="B25" i="16" s="1"/>
  <c r="H27" i="16"/>
  <c r="H12" i="16"/>
  <c r="H5" i="16"/>
  <c r="H8" i="16"/>
  <c r="H22" i="16"/>
  <c r="E32" i="16"/>
  <c r="B32" i="16" s="1"/>
  <c r="H32" i="16"/>
  <c r="E3" i="16"/>
  <c r="H3" i="16"/>
  <c r="G18" i="16"/>
  <c r="F9" i="16"/>
  <c r="G30" i="16"/>
  <c r="F27" i="16"/>
  <c r="G25" i="16"/>
  <c r="F18" i="16"/>
  <c r="E27" i="16"/>
  <c r="F25" i="16"/>
  <c r="E19" i="16"/>
  <c r="G16" i="16"/>
  <c r="E13" i="16"/>
  <c r="N13" i="16" s="1"/>
  <c r="E11" i="16"/>
  <c r="E9" i="16"/>
  <c r="G4" i="16"/>
  <c r="E29" i="16"/>
  <c r="E26" i="16"/>
  <c r="B26" i="16" s="1"/>
  <c r="F24" i="16"/>
  <c r="G23" i="16"/>
  <c r="E22" i="16"/>
  <c r="E21" i="16"/>
  <c r="F20" i="16"/>
  <c r="F4" i="16"/>
  <c r="E24" i="16"/>
  <c r="F11" i="16"/>
  <c r="E10" i="16"/>
  <c r="E7" i="16"/>
  <c r="E6" i="16"/>
  <c r="H19" i="16"/>
  <c r="H13" i="16"/>
  <c r="H4" i="16"/>
  <c r="H29" i="16"/>
  <c r="H21" i="16"/>
  <c r="H11" i="16"/>
  <c r="U42" i="11" a="1"/>
  <c r="U42" i="11" s="1"/>
  <c r="U46" i="11" a="1"/>
  <c r="U46" i="11" s="1"/>
  <c r="U44" i="11" a="1"/>
  <c r="U44" i="11" s="1"/>
  <c r="V43" i="11" a="1"/>
  <c r="V43" i="11" s="1"/>
  <c r="T41" i="11" a="1"/>
  <c r="T41" i="11" s="1"/>
  <c r="T46" i="11" a="1"/>
  <c r="T46" i="11" s="1"/>
  <c r="V44" i="11" a="1"/>
  <c r="V44" i="11" s="1"/>
  <c r="U43" i="11" a="1"/>
  <c r="U43" i="11" s="1"/>
  <c r="T42" i="11" a="1"/>
  <c r="T42" i="11" s="1"/>
  <c r="V41" i="11" a="1"/>
  <c r="V41" i="11" s="1"/>
  <c r="V45" i="11" a="1"/>
  <c r="V45" i="11" s="1"/>
  <c r="T43" i="11" a="1"/>
  <c r="T43" i="11" s="1"/>
  <c r="V46" i="11" a="1"/>
  <c r="V46" i="11" s="1"/>
  <c r="U45" i="11" a="1"/>
  <c r="U45" i="11" s="1"/>
  <c r="T44" i="11" a="1"/>
  <c r="T44" i="11" s="1"/>
  <c r="V42" i="11" a="1"/>
  <c r="V42" i="11" s="1"/>
  <c r="U41" i="11" a="1"/>
  <c r="U41" i="11" s="1"/>
  <c r="T45" i="11" a="1"/>
  <c r="T45" i="11" s="1"/>
  <c r="H2" i="16"/>
  <c r="L2" i="16"/>
  <c r="CR37" i="7"/>
  <c r="ED25" i="1"/>
  <c r="P13" i="10"/>
  <c r="AJ2" i="9"/>
  <c r="AI2" i="9"/>
  <c r="AH2" i="9"/>
  <c r="AG2" i="9"/>
  <c r="AF2" i="9"/>
  <c r="AE2" i="9"/>
  <c r="AD2" i="9"/>
  <c r="AC2" i="9"/>
  <c r="AB2" i="9"/>
  <c r="AA2" i="9"/>
  <c r="Z2" i="9"/>
  <c r="Y2" i="9"/>
  <c r="X2" i="9"/>
  <c r="W2" i="9"/>
  <c r="V2" i="9"/>
  <c r="U2" i="9"/>
  <c r="T2" i="9"/>
  <c r="S2" i="9"/>
  <c r="R2" i="9"/>
  <c r="Q2" i="9"/>
  <c r="P2" i="9"/>
  <c r="O2" i="9"/>
  <c r="N2" i="9"/>
  <c r="M2" i="9"/>
  <c r="L2" i="9"/>
  <c r="K2" i="9"/>
  <c r="J2" i="9"/>
  <c r="I2" i="9"/>
  <c r="H2" i="9"/>
  <c r="G2" i="9"/>
  <c r="F2" i="9"/>
  <c r="E2" i="9"/>
  <c r="D2" i="9"/>
  <c r="C2" i="9"/>
  <c r="P12" i="10"/>
  <c r="M28" i="16" l="1"/>
  <c r="B28" i="16"/>
  <c r="K8" i="16"/>
  <c r="B8" i="16"/>
  <c r="M18" i="16"/>
  <c r="B18" i="16"/>
  <c r="M6" i="16"/>
  <c r="B6" i="16"/>
  <c r="N16" i="16"/>
  <c r="B16" i="16"/>
  <c r="N11" i="16"/>
  <c r="B11" i="16"/>
  <c r="D3" i="16"/>
  <c r="B3" i="16"/>
  <c r="D7" i="16"/>
  <c r="B7" i="16"/>
  <c r="N19" i="16"/>
  <c r="B19" i="16"/>
  <c r="M14" i="16"/>
  <c r="B14" i="16"/>
  <c r="K17" i="16"/>
  <c r="B17" i="16"/>
  <c r="N15" i="16"/>
  <c r="B15" i="16"/>
  <c r="N5" i="16"/>
  <c r="B5" i="16"/>
  <c r="N20" i="16"/>
  <c r="B20" i="16"/>
  <c r="K16" i="16"/>
  <c r="N21" i="16"/>
  <c r="B21" i="16"/>
  <c r="D13" i="16"/>
  <c r="B13" i="16"/>
  <c r="D10" i="16"/>
  <c r="B10" i="16"/>
  <c r="K24" i="16"/>
  <c r="B24" i="16"/>
  <c r="M22" i="16"/>
  <c r="B22" i="16"/>
  <c r="K29" i="16"/>
  <c r="B29" i="16"/>
  <c r="N9" i="16"/>
  <c r="B9" i="16"/>
  <c r="M27" i="16"/>
  <c r="B27" i="16"/>
  <c r="K18" i="16"/>
  <c r="M26" i="16"/>
  <c r="N18" i="16"/>
  <c r="M3" i="16"/>
  <c r="L16" i="16"/>
  <c r="A18" i="16"/>
  <c r="D18" i="16"/>
  <c r="A25" i="16"/>
  <c r="M25" i="16"/>
  <c r="N28" i="16"/>
  <c r="K30" i="16"/>
  <c r="N30" i="16"/>
  <c r="A17" i="16"/>
  <c r="M19" i="16"/>
  <c r="N22" i="16"/>
  <c r="N26" i="16"/>
  <c r="M11" i="16"/>
  <c r="D30" i="16"/>
  <c r="K19" i="16"/>
  <c r="M21" i="16"/>
  <c r="K25" i="16"/>
  <c r="M30" i="16"/>
  <c r="D19" i="16"/>
  <c r="K21" i="16"/>
  <c r="D25" i="16"/>
  <c r="A22" i="16"/>
  <c r="A27" i="16"/>
  <c r="A8" i="16"/>
  <c r="A15" i="16"/>
  <c r="M23" i="16"/>
  <c r="A11" i="16"/>
  <c r="N24" i="16"/>
  <c r="D17" i="16"/>
  <c r="K22" i="16"/>
  <c r="K28" i="16"/>
  <c r="D11" i="16"/>
  <c r="K14" i="16"/>
  <c r="M16" i="16"/>
  <c r="A9" i="16"/>
  <c r="A30" i="16"/>
  <c r="M17" i="16"/>
  <c r="A21" i="16"/>
  <c r="D21" i="16"/>
  <c r="A23" i="16"/>
  <c r="N25" i="16"/>
  <c r="K26" i="16"/>
  <c r="D28" i="16"/>
  <c r="D29" i="16"/>
  <c r="K9" i="16"/>
  <c r="M12" i="16"/>
  <c r="D15" i="16"/>
  <c r="N17" i="16"/>
  <c r="D22" i="16"/>
  <c r="K23" i="16"/>
  <c r="N23" i="16"/>
  <c r="D26" i="16"/>
  <c r="A26" i="16"/>
  <c r="A28" i="16"/>
  <c r="M29" i="16"/>
  <c r="A3" i="16"/>
  <c r="D9" i="16"/>
  <c r="K12" i="16"/>
  <c r="K13" i="16"/>
  <c r="A14" i="16"/>
  <c r="M15" i="16"/>
  <c r="A16" i="16"/>
  <c r="D23" i="16"/>
  <c r="N29" i="16"/>
  <c r="K3" i="16"/>
  <c r="N3" i="16"/>
  <c r="M9" i="16"/>
  <c r="A13" i="16"/>
  <c r="J33" i="16"/>
  <c r="L33" i="16"/>
  <c r="A19" i="16"/>
  <c r="A29" i="16"/>
  <c r="K11" i="16"/>
  <c r="M13" i="16"/>
  <c r="K15" i="16"/>
  <c r="A33" i="16"/>
  <c r="N33" i="16"/>
  <c r="M33" i="16"/>
  <c r="K33" i="16"/>
  <c r="D33" i="16"/>
  <c r="K32" i="16"/>
  <c r="D32" i="16"/>
  <c r="M32" i="16"/>
  <c r="N32" i="16"/>
  <c r="A32" i="16"/>
  <c r="N31" i="16"/>
  <c r="M31" i="16"/>
  <c r="A31" i="16"/>
  <c r="D31" i="16"/>
  <c r="K31" i="16"/>
  <c r="J31" i="16"/>
  <c r="L31" i="16"/>
  <c r="J32" i="16"/>
  <c r="L32" i="16"/>
  <c r="A24" i="16"/>
  <c r="K27" i="16"/>
  <c r="N27" i="16"/>
  <c r="D24" i="16"/>
  <c r="D27" i="16"/>
  <c r="M24" i="16"/>
  <c r="N8" i="16"/>
  <c r="M8" i="16"/>
  <c r="K20" i="16"/>
  <c r="E2" i="16"/>
  <c r="D12" i="16"/>
  <c r="D14" i="16"/>
  <c r="D16" i="16"/>
  <c r="N7" i="16"/>
  <c r="A7" i="16"/>
  <c r="K10" i="16"/>
  <c r="M7" i="16"/>
  <c r="N12" i="16"/>
  <c r="N14" i="16"/>
  <c r="K7" i="16"/>
  <c r="A12" i="16"/>
  <c r="N4" i="16"/>
  <c r="D20" i="16"/>
  <c r="D5" i="16"/>
  <c r="M20" i="16"/>
  <c r="K6" i="16"/>
  <c r="A20" i="16"/>
  <c r="M5" i="16"/>
  <c r="A6" i="16"/>
  <c r="D6" i="16"/>
  <c r="M4" i="16"/>
  <c r="N6" i="16"/>
  <c r="D4" i="16"/>
  <c r="K4" i="16"/>
  <c r="A5" i="16"/>
  <c r="D8" i="16"/>
  <c r="A10" i="16"/>
  <c r="M10" i="16"/>
  <c r="K5" i="16"/>
  <c r="A4" i="16"/>
  <c r="N10" i="16"/>
  <c r="D2" i="16"/>
  <c r="J2" i="16"/>
  <c r="L17" i="16"/>
  <c r="J17" i="16"/>
  <c r="J20" i="16"/>
  <c r="L20" i="16"/>
  <c r="L21" i="16"/>
  <c r="J21" i="16"/>
  <c r="J24" i="16"/>
  <c r="L24" i="16"/>
  <c r="L25" i="16"/>
  <c r="J25" i="16"/>
  <c r="L29" i="16"/>
  <c r="J29" i="16"/>
  <c r="J8" i="16"/>
  <c r="L8" i="16"/>
  <c r="L10" i="16"/>
  <c r="J10" i="16"/>
  <c r="J12" i="16"/>
  <c r="L12" i="16"/>
  <c r="L14" i="16"/>
  <c r="J14" i="16"/>
  <c r="J18" i="16"/>
  <c r="L18" i="16"/>
  <c r="J22" i="16"/>
  <c r="L22" i="16"/>
  <c r="J26" i="16"/>
  <c r="L26" i="16"/>
  <c r="L30" i="16"/>
  <c r="J30" i="16"/>
  <c r="J3" i="16"/>
  <c r="L3" i="16"/>
  <c r="J4" i="16"/>
  <c r="L4" i="16"/>
  <c r="J5" i="16"/>
  <c r="L5" i="16"/>
  <c r="L6" i="16"/>
  <c r="J6" i="16"/>
  <c r="J7" i="16"/>
  <c r="L7" i="16"/>
  <c r="J9" i="16"/>
  <c r="L9" i="16"/>
  <c r="J11" i="16"/>
  <c r="L11" i="16"/>
  <c r="J13" i="16"/>
  <c r="L13" i="16"/>
  <c r="J15" i="16"/>
  <c r="L15" i="16"/>
  <c r="J19" i="16"/>
  <c r="L19" i="16"/>
  <c r="J23" i="16"/>
  <c r="L23" i="16"/>
  <c r="J27" i="16"/>
  <c r="L27" i="16"/>
  <c r="J28" i="16"/>
  <c r="L28" i="16"/>
  <c r="N2" i="16" l="1"/>
  <c r="B2" i="16"/>
  <c r="K2" i="16"/>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C32" i="16" s="1"/>
  <c r="C33" i="16" s="1"/>
  <c r="M2" i="16"/>
  <c r="A2" i="16"/>
  <c r="G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kokiwatanabe</author>
  </authors>
  <commentList>
    <comment ref="Q10" authorId="0" shapeId="0" xr:uid="{00000000-0006-0000-0200-000001000000}">
      <text>
        <r>
          <rPr>
            <sz val="9"/>
            <color indexed="81"/>
            <rFont val="ＭＳ Ｐゴシック"/>
            <family val="3"/>
            <charset val="128"/>
          </rPr>
          <t>郵送する日付を入力してください。</t>
        </r>
      </text>
    </comment>
    <comment ref="V13" authorId="1" shapeId="0" xr:uid="{00000000-0006-0000-0200-000002000000}">
      <text>
        <r>
          <rPr>
            <sz val="9"/>
            <color indexed="81"/>
            <rFont val="ＭＳ Ｐゴシック"/>
            <family val="3"/>
            <charset val="128"/>
          </rPr>
          <t>半角で入力してください。</t>
        </r>
        <r>
          <rPr>
            <sz val="9"/>
            <color indexed="10"/>
            <rFont val="ＭＳ Ｐゴシック"/>
            <family val="3"/>
            <charset val="128"/>
          </rPr>
          <t xml:space="preserve">
例） 　〇　979-0402
　　　 ×　979－0402</t>
        </r>
      </text>
    </comment>
    <comment ref="V15" authorId="0" shapeId="0" xr:uid="{00000000-0006-0000-0200-000003000000}">
      <text>
        <r>
          <rPr>
            <b/>
            <sz val="9"/>
            <color indexed="10"/>
            <rFont val="ＭＳ Ｐゴシック"/>
            <family val="3"/>
            <charset val="128"/>
          </rPr>
          <t>カタカナで入力</t>
        </r>
        <r>
          <rPr>
            <sz val="9"/>
            <color indexed="81"/>
            <rFont val="ＭＳ Ｐゴシック"/>
            <family val="3"/>
            <charset val="128"/>
          </rPr>
          <t>してください。
番地等については入力不要です。</t>
        </r>
      </text>
    </comment>
    <comment ref="V20" authorId="0" shapeId="0" xr:uid="{00000000-0006-0000-0200-000004000000}">
      <text>
        <r>
          <rPr>
            <sz val="9"/>
            <color indexed="81"/>
            <rFont val="ＭＳ Ｐゴシック"/>
            <family val="3"/>
            <charset val="128"/>
          </rPr>
          <t xml:space="preserve">登記簿謄本に記載されている正式な名称を入力してください。
</t>
        </r>
        <r>
          <rPr>
            <sz val="9"/>
            <color indexed="10"/>
            <rFont val="ＭＳ Ｐゴシック"/>
            <family val="3"/>
            <charset val="128"/>
          </rPr>
          <t>　例）
　　㈱△△　　　　　　×
　　株式会社△△　　○</t>
        </r>
      </text>
    </comment>
    <comment ref="V24" authorId="0" shapeId="0" xr:uid="{00000000-0006-0000-0200-000005000000}">
      <text>
        <r>
          <rPr>
            <sz val="9"/>
            <color indexed="81"/>
            <rFont val="ＭＳ Ｐゴシック"/>
            <family val="3"/>
            <charset val="128"/>
          </rPr>
          <t>全角カタカナで入力してください。
姓と名の間にスペースを入れてください。</t>
        </r>
      </text>
    </comment>
    <comment ref="V25" authorId="0" shapeId="0" xr:uid="{00000000-0006-0000-0200-000006000000}">
      <text>
        <r>
          <rPr>
            <sz val="9"/>
            <color indexed="81"/>
            <rFont val="ＭＳ Ｐゴシック"/>
            <family val="3"/>
            <charset val="128"/>
          </rPr>
          <t>姓と名の間にスペースを入れてください。</t>
        </r>
      </text>
    </comment>
    <comment ref="BY25" authorId="0" shapeId="0" xr:uid="{00000000-0006-0000-0200-000007000000}">
      <text>
        <r>
          <rPr>
            <sz val="9"/>
            <color indexed="81"/>
            <rFont val="ＭＳ Ｐゴシック"/>
            <family val="3"/>
            <charset val="128"/>
          </rPr>
          <t>本申請書に係る問い合わせに対し回答できる担当者の氏名を入力してください。</t>
        </r>
      </text>
    </comment>
    <comment ref="V27" authorId="0" shapeId="0" xr:uid="{00000000-0006-0000-0200-000008000000}">
      <text>
        <r>
          <rPr>
            <sz val="9"/>
            <color indexed="81"/>
            <rFont val="ＭＳ Ｐゴシック"/>
            <family val="3"/>
            <charset val="128"/>
          </rPr>
          <t>半角で入力してください。</t>
        </r>
        <r>
          <rPr>
            <sz val="9"/>
            <color indexed="10"/>
            <rFont val="ＭＳ Ｐゴシック"/>
            <family val="3"/>
            <charset val="128"/>
          </rPr>
          <t>例）0240-27-2111</t>
        </r>
      </text>
    </comment>
    <comment ref="BY27" authorId="0" shapeId="0" xr:uid="{00000000-0006-0000-0200-000009000000}">
      <text>
        <r>
          <rPr>
            <sz val="9"/>
            <color indexed="81"/>
            <rFont val="ＭＳ Ｐゴシック"/>
            <family val="3"/>
            <charset val="128"/>
          </rPr>
          <t>担当者直通の電話番号を半角で入力してください。半角で入力してください。</t>
        </r>
        <r>
          <rPr>
            <sz val="9"/>
            <color indexed="10"/>
            <rFont val="ＭＳ Ｐゴシック"/>
            <family val="3"/>
            <charset val="128"/>
          </rPr>
          <t>例）0240-27-1111</t>
        </r>
      </text>
    </comment>
    <comment ref="F32" authorId="0" shapeId="0" xr:uid="{00000000-0006-0000-0200-00000A000000}">
      <text>
        <r>
          <rPr>
            <sz val="10"/>
            <color indexed="10"/>
            <rFont val="ＭＳ Ｐゴシック"/>
            <family val="3"/>
            <charset val="128"/>
          </rPr>
          <t>行政書士等が代理申請する場合のみ使用します。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kokiwatanabe</author>
  </authors>
  <commentList>
    <comment ref="F43" authorId="0" shapeId="0" xr:uid="{00000000-0006-0000-0300-000001000000}">
      <text>
        <r>
          <rPr>
            <sz val="8"/>
            <color indexed="81"/>
            <rFont val="ＭＳ Ｐゴシック"/>
            <family val="3"/>
            <charset val="128"/>
          </rPr>
          <t>R○.○.○と入力してください。
令和○年○月○日と変換されます。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koki　watanabe</author>
    <author>國分優希</author>
  </authors>
  <commentList>
    <comment ref="AE6" authorId="0" shapeId="0" xr:uid="{00000000-0006-0000-0500-000001000000}">
      <text>
        <r>
          <rPr>
            <sz val="9"/>
            <color indexed="81"/>
            <rFont val="ＭＳ Ｐゴシック"/>
            <family val="3"/>
            <charset val="128"/>
          </rPr>
          <t>郵送する日付を入力してください。</t>
        </r>
      </text>
    </comment>
    <comment ref="P19" authorId="1" shapeId="0" xr:uid="{00000000-0006-0000-0500-000002000000}">
      <text>
        <r>
          <rPr>
            <sz val="9"/>
            <color indexed="81"/>
            <rFont val="ＭＳ Ｐゴシック"/>
            <family val="3"/>
            <charset val="128"/>
          </rPr>
          <t xml:space="preserve">半角で入力してください。
</t>
        </r>
        <r>
          <rPr>
            <sz val="9"/>
            <color indexed="10"/>
            <rFont val="ＭＳ Ｐゴシック"/>
            <family val="3"/>
            <charset val="128"/>
          </rPr>
          <t>例）　〇　979-0402
　　　 ×　979－0402</t>
        </r>
      </text>
    </comment>
    <comment ref="P21" authorId="0" shapeId="0" xr:uid="{00000000-0006-0000-0500-000003000000}">
      <text>
        <r>
          <rPr>
            <sz val="9"/>
            <color indexed="81"/>
            <rFont val="ＭＳ Ｐゴシック"/>
            <family val="3"/>
            <charset val="128"/>
          </rPr>
          <t>カタカナで入力してください。
番地等については入力不要です。</t>
        </r>
      </text>
    </comment>
    <comment ref="P26" authorId="0" shapeId="0" xr:uid="{00000000-0006-0000-0500-000004000000}">
      <text>
        <r>
          <rPr>
            <sz val="9"/>
            <color indexed="81"/>
            <rFont val="ＭＳ Ｐゴシック"/>
            <family val="3"/>
            <charset val="128"/>
          </rPr>
          <t xml:space="preserve">正式名称を入力してください。
</t>
        </r>
        <r>
          <rPr>
            <sz val="9"/>
            <color indexed="10"/>
            <rFont val="ＭＳ Ｐゴシック"/>
            <family val="3"/>
            <charset val="128"/>
          </rPr>
          <t>　例
　　㈱△△□□支店　　　　　　×
　　株式会社△△□□支店　　○</t>
        </r>
      </text>
    </comment>
    <comment ref="P30" authorId="0" shapeId="0" xr:uid="{00000000-0006-0000-0500-000005000000}">
      <text>
        <r>
          <rPr>
            <sz val="9"/>
            <color indexed="81"/>
            <rFont val="ＭＳ Ｐゴシック"/>
            <family val="3"/>
            <charset val="128"/>
          </rPr>
          <t>カタカナで入力してください。
姓と名の間にスペースを入れてください。</t>
        </r>
      </text>
    </comment>
    <comment ref="P31" authorId="0" shapeId="0" xr:uid="{00000000-0006-0000-0500-000006000000}">
      <text>
        <r>
          <rPr>
            <sz val="9"/>
            <color indexed="81"/>
            <rFont val="ＭＳ Ｐゴシック"/>
            <family val="3"/>
            <charset val="128"/>
          </rPr>
          <t>姓と名の間にスペースを入れてください。</t>
        </r>
      </text>
    </comment>
    <comment ref="P33" authorId="2" shapeId="0" xr:uid="{00000000-0006-0000-0500-000007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P34" authorId="2" shapeId="0" xr:uid="{00000000-0006-0000-0500-000008000000}">
      <text>
        <r>
          <rPr>
            <sz val="9"/>
            <color indexed="81"/>
            <rFont val="ＭＳ Ｐゴシック"/>
            <family val="3"/>
            <charset val="128"/>
          </rPr>
          <t>半角で入力してください。</t>
        </r>
      </text>
    </comment>
    <comment ref="L42" authorId="0" shapeId="0" xr:uid="{00000000-0006-0000-0500-000009000000}">
      <text>
        <r>
          <rPr>
            <sz val="9"/>
            <color indexed="81"/>
            <rFont val="ＭＳ Ｐゴシック"/>
            <family val="3"/>
            <charset val="128"/>
          </rPr>
          <t>委任できる期間は令和８年６月１日からです。</t>
        </r>
      </text>
    </comment>
    <comment ref="Y42" authorId="0" shapeId="0" xr:uid="{00000000-0006-0000-0500-00000A000000}">
      <text>
        <r>
          <rPr>
            <sz val="9"/>
            <color indexed="81"/>
            <rFont val="ＭＳ Ｐゴシック"/>
            <family val="3"/>
            <charset val="128"/>
          </rPr>
          <t>委任できる期間は令和９年５月３１日までです。</t>
        </r>
      </text>
    </comment>
  </commentList>
</comments>
</file>

<file path=xl/sharedStrings.xml><?xml version="1.0" encoding="utf-8"?>
<sst xmlns="http://schemas.openxmlformats.org/spreadsheetml/2006/main" count="466" uniqueCount="399">
  <si>
    <t>１：新規</t>
    <rPh sb="2" eb="4">
      <t>シンキ</t>
    </rPh>
    <phoneticPr fontId="2"/>
  </si>
  <si>
    <t>２：更新</t>
    <rPh sb="2" eb="4">
      <t>コウシン</t>
    </rPh>
    <phoneticPr fontId="2"/>
  </si>
  <si>
    <t>年</t>
    <rPh sb="0" eb="1">
      <t>ネン</t>
    </rPh>
    <phoneticPr fontId="2"/>
  </si>
  <si>
    <t>月</t>
    <rPh sb="0" eb="1">
      <t>ツキ</t>
    </rPh>
    <phoneticPr fontId="2"/>
  </si>
  <si>
    <t>日</t>
    <rPh sb="0" eb="1">
      <t>ヒ</t>
    </rPh>
    <phoneticPr fontId="2"/>
  </si>
  <si>
    <t>第</t>
    <rPh sb="0" eb="1">
      <t>ダイ</t>
    </rPh>
    <phoneticPr fontId="2"/>
  </si>
  <si>
    <t>号</t>
    <rPh sb="0" eb="1">
      <t>ゴウ</t>
    </rPh>
    <phoneticPr fontId="2"/>
  </si>
  <si>
    <t>本社(店)郵便番号</t>
    <rPh sb="0" eb="2">
      <t>ホンシャ</t>
    </rPh>
    <rPh sb="3" eb="4">
      <t>テン</t>
    </rPh>
    <rPh sb="5" eb="9">
      <t>ユウビンバンゴウ</t>
    </rPh>
    <phoneticPr fontId="2"/>
  </si>
  <si>
    <t>07</t>
    <phoneticPr fontId="2"/>
  </si>
  <si>
    <t>フリガナ</t>
    <phoneticPr fontId="2"/>
  </si>
  <si>
    <t>本社(店)住所</t>
    <rPh sb="0" eb="2">
      <t>ホンシャ</t>
    </rPh>
    <rPh sb="3" eb="4">
      <t>テン</t>
    </rPh>
    <rPh sb="5" eb="7">
      <t>ジュウショ</t>
    </rPh>
    <phoneticPr fontId="2"/>
  </si>
  <si>
    <t>09</t>
  </si>
  <si>
    <t>商号又は名称</t>
    <rPh sb="0" eb="2">
      <t>ショウゴウ</t>
    </rPh>
    <rPh sb="2" eb="3">
      <t>マタ</t>
    </rPh>
    <rPh sb="4" eb="6">
      <t>メイショウ</t>
    </rPh>
    <phoneticPr fontId="2"/>
  </si>
  <si>
    <t>10</t>
  </si>
  <si>
    <t>役職</t>
    <rPh sb="0" eb="2">
      <t>ヤクショク</t>
    </rPh>
    <phoneticPr fontId="2"/>
  </si>
  <si>
    <t>代表者氏名</t>
    <rPh sb="0" eb="3">
      <t>ダイヒョウシャ</t>
    </rPh>
    <rPh sb="3" eb="5">
      <t>シメイ</t>
    </rPh>
    <phoneticPr fontId="2"/>
  </si>
  <si>
    <t>12</t>
    <phoneticPr fontId="2"/>
  </si>
  <si>
    <t>本社(店)電話番号</t>
    <rPh sb="0" eb="2">
      <t>ホンシャ</t>
    </rPh>
    <rPh sb="3" eb="4">
      <t>ミセ</t>
    </rPh>
    <rPh sb="5" eb="7">
      <t>デンワ</t>
    </rPh>
    <rPh sb="7" eb="9">
      <t>バンゴウ</t>
    </rPh>
    <phoneticPr fontId="2"/>
  </si>
  <si>
    <t>本社(店)ＦＡＸ番号</t>
    <rPh sb="0" eb="2">
      <t>ホンシャ</t>
    </rPh>
    <rPh sb="3" eb="4">
      <t>ミセ</t>
    </rPh>
    <rPh sb="8" eb="10">
      <t>バンゴウ</t>
    </rPh>
    <phoneticPr fontId="2"/>
  </si>
  <si>
    <t>印</t>
    <rPh sb="0" eb="1">
      <t>イン</t>
    </rPh>
    <phoneticPr fontId="2"/>
  </si>
  <si>
    <t>11</t>
  </si>
  <si>
    <t>13</t>
    <phoneticPr fontId="2"/>
  </si>
  <si>
    <t>14</t>
    <phoneticPr fontId="2"/>
  </si>
  <si>
    <t>担当者氏名</t>
    <rPh sb="0" eb="3">
      <t>タントウシャ</t>
    </rPh>
    <rPh sb="3" eb="5">
      <t>シメイ</t>
    </rPh>
    <phoneticPr fontId="2"/>
  </si>
  <si>
    <t>担当者電話番号</t>
    <rPh sb="0" eb="3">
      <t>タントウシャ</t>
    </rPh>
    <rPh sb="3" eb="5">
      <t>デンワ</t>
    </rPh>
    <rPh sb="5" eb="7">
      <t>バンゴウ</t>
    </rPh>
    <phoneticPr fontId="2"/>
  </si>
  <si>
    <t>申請代理人</t>
    <rPh sb="0" eb="2">
      <t>シンセイ</t>
    </rPh>
    <rPh sb="2" eb="5">
      <t>ダイリニン</t>
    </rPh>
    <phoneticPr fontId="2"/>
  </si>
  <si>
    <t>申請代理人郵便番号</t>
    <rPh sb="0" eb="2">
      <t>シンセイ</t>
    </rPh>
    <rPh sb="2" eb="5">
      <t>ダイリニン</t>
    </rPh>
    <rPh sb="5" eb="9">
      <t>ユウビンバンゴウ</t>
    </rPh>
    <phoneticPr fontId="2"/>
  </si>
  <si>
    <t>申請代理人氏　　名</t>
    <rPh sb="0" eb="2">
      <t>シンセイ</t>
    </rPh>
    <rPh sb="2" eb="5">
      <t>ダイリニン</t>
    </rPh>
    <rPh sb="5" eb="6">
      <t>シ</t>
    </rPh>
    <rPh sb="8" eb="9">
      <t>メイ</t>
    </rPh>
    <phoneticPr fontId="2"/>
  </si>
  <si>
    <t>申請代理人住　　所</t>
    <rPh sb="0" eb="2">
      <t>シンセイ</t>
    </rPh>
    <rPh sb="2" eb="5">
      <t>ダイリニン</t>
    </rPh>
    <rPh sb="5" eb="6">
      <t>ジュウ</t>
    </rPh>
    <rPh sb="8" eb="9">
      <t>ショ</t>
    </rPh>
    <phoneticPr fontId="2"/>
  </si>
  <si>
    <t>申請代理人電話番号</t>
    <rPh sb="0" eb="2">
      <t>シンセイ</t>
    </rPh>
    <rPh sb="2" eb="5">
      <t>ダイリニン</t>
    </rPh>
    <rPh sb="5" eb="7">
      <t>デンワ</t>
    </rPh>
    <rPh sb="7" eb="9">
      <t>バンゴウ</t>
    </rPh>
    <phoneticPr fontId="2"/>
  </si>
  <si>
    <t>外資状況</t>
    <rPh sb="0" eb="2">
      <t>ガイシ</t>
    </rPh>
    <rPh sb="2" eb="4">
      <t>ジョウキョウ</t>
    </rPh>
    <phoneticPr fontId="2"/>
  </si>
  <si>
    <t>１　外国籍会社</t>
    <rPh sb="2" eb="5">
      <t>ガイコクセキ</t>
    </rPh>
    <rPh sb="5" eb="7">
      <t>ガイシャ</t>
    </rPh>
    <phoneticPr fontId="2"/>
  </si>
  <si>
    <t>[国名：</t>
    <rPh sb="1" eb="3">
      <t>コクメイ</t>
    </rPh>
    <phoneticPr fontId="2"/>
  </si>
  <si>
    <t>]</t>
    <phoneticPr fontId="2"/>
  </si>
  <si>
    <t>３　日本国籍会社</t>
    <rPh sb="2" eb="4">
      <t>ニホン</t>
    </rPh>
    <rPh sb="4" eb="6">
      <t>コクセキ</t>
    </rPh>
    <rPh sb="6" eb="8">
      <t>ガイシャ</t>
    </rPh>
    <phoneticPr fontId="2"/>
  </si>
  <si>
    <t>２　日本国籍会社</t>
    <rPh sb="2" eb="4">
      <t>ニホン</t>
    </rPh>
    <rPh sb="4" eb="6">
      <t>コクセキ</t>
    </rPh>
    <rPh sb="6" eb="8">
      <t>ガイシャ</t>
    </rPh>
    <phoneticPr fontId="2"/>
  </si>
  <si>
    <t>(外資比率：</t>
    <rPh sb="1" eb="3">
      <t>ガイシ</t>
    </rPh>
    <rPh sb="3" eb="5">
      <t>ヒリツ</t>
    </rPh>
    <phoneticPr fontId="2"/>
  </si>
  <si>
    <t>％)</t>
    <phoneticPr fontId="2"/>
  </si>
  <si>
    <t>営業年数</t>
    <rPh sb="0" eb="2">
      <t>エイギョウ</t>
    </rPh>
    <rPh sb="2" eb="4">
      <t>ネンスウ</t>
    </rPh>
    <phoneticPr fontId="2"/>
  </si>
  <si>
    <t>(人)</t>
    <rPh sb="1" eb="2">
      <t>ヒト</t>
    </rPh>
    <phoneticPr fontId="2"/>
  </si>
  <si>
    <t>総職員数</t>
    <rPh sb="0" eb="1">
      <t>ソウ</t>
    </rPh>
    <rPh sb="1" eb="4">
      <t>ショクインスウ</t>
    </rPh>
    <phoneticPr fontId="2"/>
  </si>
  <si>
    <t>※欄については、記載しないこと（以下同じ）。</t>
    <rPh sb="1" eb="2">
      <t>ラン</t>
    </rPh>
    <rPh sb="8" eb="10">
      <t>キサイ</t>
    </rPh>
    <rPh sb="16" eb="18">
      <t>イカ</t>
    </rPh>
    <rPh sb="18" eb="19">
      <t>オナ</t>
    </rPh>
    <phoneticPr fontId="2"/>
  </si>
  <si>
    <t>一般競争（指名競争）参加資格審査申請書（建設工事）</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コウジ</t>
    </rPh>
    <phoneticPr fontId="2"/>
  </si>
  <si>
    <t>01</t>
    <phoneticPr fontId="2"/>
  </si>
  <si>
    <t>様式　①-１</t>
    <rPh sb="0" eb="2">
      <t>ヨウシキ</t>
    </rPh>
    <phoneticPr fontId="2"/>
  </si>
  <si>
    <t>その他</t>
    <rPh sb="2" eb="3">
      <t>タ</t>
    </rPh>
    <phoneticPr fontId="2"/>
  </si>
  <si>
    <t>合計</t>
    <rPh sb="0" eb="2">
      <t>ゴウケイ</t>
    </rPh>
    <phoneticPr fontId="2"/>
  </si>
  <si>
    <t>08</t>
    <phoneticPr fontId="2"/>
  </si>
  <si>
    <t>様式　②</t>
    <rPh sb="0" eb="2">
      <t>ヨウシキ</t>
    </rPh>
    <phoneticPr fontId="2"/>
  </si>
  <si>
    <t>※ 受付番号</t>
    <rPh sb="2" eb="4">
      <t>ウケツケ</t>
    </rPh>
    <rPh sb="4" eb="6">
      <t>バンゴウ</t>
    </rPh>
    <phoneticPr fontId="2"/>
  </si>
  <si>
    <t>※ 業者コード</t>
    <rPh sb="2" eb="4">
      <t>ギョウシャ</t>
    </rPh>
    <phoneticPr fontId="2"/>
  </si>
  <si>
    <t>土木一式</t>
    <rPh sb="0" eb="2">
      <t>ドボク</t>
    </rPh>
    <rPh sb="2" eb="4">
      <t>イッシキ</t>
    </rPh>
    <phoneticPr fontId="2"/>
  </si>
  <si>
    <t>建築一式</t>
    <rPh sb="0" eb="2">
      <t>ケンチク</t>
    </rPh>
    <rPh sb="2" eb="4">
      <t>イッシキ</t>
    </rPh>
    <phoneticPr fontId="2"/>
  </si>
  <si>
    <t>大工</t>
    <rPh sb="0" eb="2">
      <t>ダイク</t>
    </rPh>
    <phoneticPr fontId="2"/>
  </si>
  <si>
    <t>左官</t>
    <rPh sb="0" eb="2">
      <t>サカン</t>
    </rPh>
    <phoneticPr fontId="2"/>
  </si>
  <si>
    <t>石</t>
    <rPh sb="0" eb="1">
      <t>イシ</t>
    </rPh>
    <phoneticPr fontId="2"/>
  </si>
  <si>
    <t>屋根</t>
    <rPh sb="0" eb="2">
      <t>ヤネ</t>
    </rPh>
    <phoneticPr fontId="2"/>
  </si>
  <si>
    <t>電気</t>
    <rPh sb="0" eb="2">
      <t>デンキ</t>
    </rPh>
    <phoneticPr fontId="2"/>
  </si>
  <si>
    <t>鉄筋</t>
    <rPh sb="0" eb="2">
      <t>テッキン</t>
    </rPh>
    <phoneticPr fontId="2"/>
  </si>
  <si>
    <t>ほ装</t>
    <rPh sb="1" eb="2">
      <t>ソウ</t>
    </rPh>
    <phoneticPr fontId="2"/>
  </si>
  <si>
    <t>板金</t>
    <rPh sb="0" eb="2">
      <t>バンキン</t>
    </rPh>
    <phoneticPr fontId="2"/>
  </si>
  <si>
    <t>塗装</t>
    <rPh sb="0" eb="2">
      <t>トソウ</t>
    </rPh>
    <phoneticPr fontId="2"/>
  </si>
  <si>
    <t>防水</t>
    <rPh sb="0" eb="2">
      <t>ボウスイ</t>
    </rPh>
    <phoneticPr fontId="2"/>
  </si>
  <si>
    <t>熱絶縁</t>
    <rPh sb="0" eb="1">
      <t>ネツ</t>
    </rPh>
    <rPh sb="1" eb="3">
      <t>ゼツエン</t>
    </rPh>
    <phoneticPr fontId="2"/>
  </si>
  <si>
    <t>電気通信</t>
    <rPh sb="0" eb="2">
      <t>デンキ</t>
    </rPh>
    <rPh sb="2" eb="4">
      <t>ツウシン</t>
    </rPh>
    <phoneticPr fontId="2"/>
  </si>
  <si>
    <t>造園</t>
    <rPh sb="0" eb="2">
      <t>ゾウエン</t>
    </rPh>
    <phoneticPr fontId="2"/>
  </si>
  <si>
    <t>建具</t>
    <rPh sb="0" eb="2">
      <t>タテグ</t>
    </rPh>
    <phoneticPr fontId="2"/>
  </si>
  <si>
    <t>水道施設</t>
    <rPh sb="0" eb="2">
      <t>スイドウ</t>
    </rPh>
    <rPh sb="2" eb="4">
      <t>シセツ</t>
    </rPh>
    <phoneticPr fontId="2"/>
  </si>
  <si>
    <t>消防施設</t>
    <rPh sb="0" eb="2">
      <t>ショウボウ</t>
    </rPh>
    <rPh sb="2" eb="4">
      <t>シセツ</t>
    </rPh>
    <phoneticPr fontId="2"/>
  </si>
  <si>
    <t>清掃施設</t>
    <rPh sb="0" eb="2">
      <t>セイソウ</t>
    </rPh>
    <rPh sb="2" eb="4">
      <t>シセツ</t>
    </rPh>
    <phoneticPr fontId="2"/>
  </si>
  <si>
    <t>記載要領</t>
    <rPh sb="0" eb="2">
      <t>キサイ</t>
    </rPh>
    <rPh sb="2" eb="4">
      <t>ヨウリョウ</t>
    </rPh>
    <phoneticPr fontId="2"/>
  </si>
  <si>
    <t>有資格技術職員内訳</t>
    <rPh sb="0" eb="1">
      <t>ユウ</t>
    </rPh>
    <rPh sb="1" eb="3">
      <t>シカク</t>
    </rPh>
    <rPh sb="3" eb="5">
      <t>ギジュツ</t>
    </rPh>
    <rPh sb="5" eb="7">
      <t>ショクイン</t>
    </rPh>
    <rPh sb="7" eb="9">
      <t>ウチワケ</t>
    </rPh>
    <phoneticPr fontId="2"/>
  </si>
  <si>
    <t>二級</t>
    <rPh sb="0" eb="2">
      <t>ニキュウ</t>
    </rPh>
    <phoneticPr fontId="2"/>
  </si>
  <si>
    <t>土木</t>
    <rPh sb="0" eb="2">
      <t>ドボク</t>
    </rPh>
    <phoneticPr fontId="2"/>
  </si>
  <si>
    <t>薬液注入</t>
    <rPh sb="0" eb="2">
      <t>ヤクエキ</t>
    </rPh>
    <rPh sb="2" eb="4">
      <t>チュウニュウ</t>
    </rPh>
    <phoneticPr fontId="2"/>
  </si>
  <si>
    <t>一級</t>
    <rPh sb="0" eb="2">
      <t>イッキュウ</t>
    </rPh>
    <phoneticPr fontId="2"/>
  </si>
  <si>
    <t>建築</t>
    <rPh sb="0" eb="2">
      <t>ケンチク</t>
    </rPh>
    <phoneticPr fontId="2"/>
  </si>
  <si>
    <t>躯体</t>
    <rPh sb="1" eb="2">
      <t>カラダ</t>
    </rPh>
    <phoneticPr fontId="2"/>
  </si>
  <si>
    <t>仕上げ</t>
    <rPh sb="0" eb="2">
      <t>シア</t>
    </rPh>
    <phoneticPr fontId="2"/>
  </si>
  <si>
    <t>管工事施工管理技士</t>
    <rPh sb="0" eb="1">
      <t>カン</t>
    </rPh>
    <rPh sb="1" eb="3">
      <t>コウジ</t>
    </rPh>
    <rPh sb="3" eb="5">
      <t>セコウ</t>
    </rPh>
    <rPh sb="5" eb="7">
      <t>カンリ</t>
    </rPh>
    <rPh sb="7" eb="9">
      <t>ギシ</t>
    </rPh>
    <phoneticPr fontId="2"/>
  </si>
  <si>
    <t>級別・種別・資格区分コード</t>
    <rPh sb="0" eb="2">
      <t>キュウベツ</t>
    </rPh>
    <rPh sb="3" eb="5">
      <t>シュベツ</t>
    </rPh>
    <rPh sb="6" eb="8">
      <t>シカク</t>
    </rPh>
    <rPh sb="8" eb="10">
      <t>クブン</t>
    </rPh>
    <phoneticPr fontId="2"/>
  </si>
  <si>
    <t>検　定　種　目</t>
    <rPh sb="0" eb="1">
      <t>ケン</t>
    </rPh>
    <rPh sb="2" eb="3">
      <t>サダム</t>
    </rPh>
    <rPh sb="4" eb="5">
      <t>タネ</t>
    </rPh>
    <rPh sb="6" eb="7">
      <t>メ</t>
    </rPh>
    <phoneticPr fontId="2"/>
  </si>
  <si>
    <t>人　数</t>
    <rPh sb="0" eb="1">
      <t>ニン</t>
    </rPh>
    <rPh sb="2" eb="3">
      <t>スウ</t>
    </rPh>
    <phoneticPr fontId="2"/>
  </si>
  <si>
    <t>技術部門</t>
    <rPh sb="0" eb="2">
      <t>ギジュツ</t>
    </rPh>
    <rPh sb="2" eb="4">
      <t>ブモン</t>
    </rPh>
    <phoneticPr fontId="2"/>
  </si>
  <si>
    <t>選択科目・資格区分コード</t>
    <rPh sb="0" eb="2">
      <t>センタク</t>
    </rPh>
    <rPh sb="2" eb="4">
      <t>カモク</t>
    </rPh>
    <rPh sb="5" eb="7">
      <t>シカク</t>
    </rPh>
    <rPh sb="7" eb="9">
      <t>クブン</t>
    </rPh>
    <phoneticPr fontId="2"/>
  </si>
  <si>
    <t>技　術　士</t>
    <rPh sb="0" eb="1">
      <t>ワザ</t>
    </rPh>
    <rPh sb="2" eb="3">
      <t>ジュツ</t>
    </rPh>
    <rPh sb="4" eb="5">
      <t>シ</t>
    </rPh>
    <phoneticPr fontId="2"/>
  </si>
  <si>
    <t>「鋼構造及びコンクリート」</t>
    <rPh sb="1" eb="2">
      <t>ハガネ</t>
    </rPh>
    <rPh sb="2" eb="4">
      <t>コウゾウ</t>
    </rPh>
    <rPh sb="4" eb="5">
      <t>オヨ</t>
    </rPh>
    <phoneticPr fontId="2"/>
  </si>
  <si>
    <t>鋼構造物塗装</t>
    <phoneticPr fontId="2"/>
  </si>
  <si>
    <t>「農業土木」</t>
    <rPh sb="1" eb="3">
      <t>ノウギョウ</t>
    </rPh>
    <rPh sb="3" eb="5">
      <t>ドボク</t>
    </rPh>
    <phoneticPr fontId="2"/>
  </si>
  <si>
    <t>「流体工学」又は「熱工学」</t>
    <rPh sb="1" eb="3">
      <t>リュウタイ</t>
    </rPh>
    <rPh sb="3" eb="5">
      <t>コウガク</t>
    </rPh>
    <rPh sb="6" eb="7">
      <t>マタ</t>
    </rPh>
    <rPh sb="9" eb="12">
      <t>ネツコウガク</t>
    </rPh>
    <phoneticPr fontId="2"/>
  </si>
  <si>
    <t>建設部門に係る選択科目のうち「鋼構造及びコンクリート」以外のもの</t>
    <rPh sb="0" eb="2">
      <t>ケンセツ</t>
    </rPh>
    <rPh sb="2" eb="4">
      <t>ブモン</t>
    </rPh>
    <rPh sb="5" eb="6">
      <t>カカ</t>
    </rPh>
    <rPh sb="7" eb="9">
      <t>センタク</t>
    </rPh>
    <rPh sb="9" eb="11">
      <t>カモク</t>
    </rPh>
    <phoneticPr fontId="2"/>
  </si>
  <si>
    <t>「上水道及び工業用水道」</t>
    <rPh sb="1" eb="4">
      <t>ジョウスイドウ</t>
    </rPh>
    <rPh sb="4" eb="5">
      <t>オヨ</t>
    </rPh>
    <rPh sb="6" eb="8">
      <t>コウギョウ</t>
    </rPh>
    <rPh sb="8" eb="9">
      <t>ヨウ</t>
    </rPh>
    <rPh sb="9" eb="11">
      <t>スイドウ</t>
    </rPh>
    <phoneticPr fontId="2"/>
  </si>
  <si>
    <t>上下水道部門に係る選択科目のうち「上水道及び工業用水道」以外のもの</t>
    <rPh sb="0" eb="2">
      <t>ジョウゲ</t>
    </rPh>
    <rPh sb="2" eb="4">
      <t>スイドウ</t>
    </rPh>
    <rPh sb="4" eb="6">
      <t>ブモン</t>
    </rPh>
    <rPh sb="7" eb="8">
      <t>カカ</t>
    </rPh>
    <rPh sb="9" eb="11">
      <t>センタク</t>
    </rPh>
    <rPh sb="11" eb="13">
      <t>カモク</t>
    </rPh>
    <rPh sb="28" eb="30">
      <t>イガイ</t>
    </rPh>
    <phoneticPr fontId="2"/>
  </si>
  <si>
    <t>「林業」</t>
    <rPh sb="1" eb="3">
      <t>リンギョウ</t>
    </rPh>
    <phoneticPr fontId="2"/>
  </si>
  <si>
    <t>「森林土木」</t>
    <rPh sb="1" eb="3">
      <t>シンリン</t>
    </rPh>
    <rPh sb="3" eb="5">
      <t>ドボク</t>
    </rPh>
    <phoneticPr fontId="2"/>
  </si>
  <si>
    <t>「水質管理」</t>
    <rPh sb="1" eb="3">
      <t>スイシツ</t>
    </rPh>
    <rPh sb="3" eb="5">
      <t>カンリ</t>
    </rPh>
    <phoneticPr fontId="2"/>
  </si>
  <si>
    <t>「廃棄物管理」</t>
    <rPh sb="1" eb="4">
      <t>ハイキブツ</t>
    </rPh>
    <rPh sb="4" eb="6">
      <t>カンリ</t>
    </rPh>
    <phoneticPr fontId="2"/>
  </si>
  <si>
    <t>衛生工学に係る選択科目のうち「水質管理」「廃棄物管理以外」のもの</t>
    <rPh sb="0" eb="2">
      <t>エイセイ</t>
    </rPh>
    <rPh sb="2" eb="4">
      <t>コウガク</t>
    </rPh>
    <rPh sb="5" eb="6">
      <t>カカ</t>
    </rPh>
    <rPh sb="7" eb="9">
      <t>センタク</t>
    </rPh>
    <rPh sb="9" eb="11">
      <t>カモク</t>
    </rPh>
    <rPh sb="15" eb="17">
      <t>スイシツ</t>
    </rPh>
    <rPh sb="17" eb="19">
      <t>カンリ</t>
    </rPh>
    <rPh sb="21" eb="24">
      <t>ハイキブツ</t>
    </rPh>
    <rPh sb="24" eb="26">
      <t>カンリ</t>
    </rPh>
    <rPh sb="26" eb="28">
      <t>イガイ</t>
    </rPh>
    <phoneticPr fontId="2"/>
  </si>
  <si>
    <t>「鋼構造及びコンクリート」</t>
    <phoneticPr fontId="2"/>
  </si>
  <si>
    <t>建設</t>
    <rPh sb="0" eb="2">
      <t>ケンセツ</t>
    </rPh>
    <phoneticPr fontId="2"/>
  </si>
  <si>
    <t>農業</t>
    <rPh sb="0" eb="2">
      <t>ノウギョウ</t>
    </rPh>
    <phoneticPr fontId="2"/>
  </si>
  <si>
    <t>総合技術監理部門</t>
    <rPh sb="0" eb="2">
      <t>ソウゴウ</t>
    </rPh>
    <rPh sb="2" eb="4">
      <t>ギジュツ</t>
    </rPh>
    <rPh sb="4" eb="6">
      <t>カンリ</t>
    </rPh>
    <rPh sb="6" eb="8">
      <t>ブモン</t>
    </rPh>
    <phoneticPr fontId="2"/>
  </si>
  <si>
    <t>電気電子部門</t>
    <rPh sb="0" eb="2">
      <t>デンキ</t>
    </rPh>
    <rPh sb="2" eb="4">
      <t>デンシ</t>
    </rPh>
    <rPh sb="4" eb="6">
      <t>ブモン</t>
    </rPh>
    <phoneticPr fontId="2"/>
  </si>
  <si>
    <t>「流体工学」又は「熱工学」</t>
    <phoneticPr fontId="2"/>
  </si>
  <si>
    <t>一級建築士</t>
    <rPh sb="0" eb="2">
      <t>イッキュウ</t>
    </rPh>
    <rPh sb="2" eb="5">
      <t>ケンチクシ</t>
    </rPh>
    <phoneticPr fontId="2"/>
  </si>
  <si>
    <t>二級建築士</t>
    <rPh sb="0" eb="2">
      <t>ニキュウ</t>
    </rPh>
    <rPh sb="2" eb="5">
      <t>ケンチクシ</t>
    </rPh>
    <phoneticPr fontId="2"/>
  </si>
  <si>
    <t>木造建築士</t>
    <rPh sb="0" eb="2">
      <t>モクゾウ</t>
    </rPh>
    <rPh sb="2" eb="4">
      <t>ケンチク</t>
    </rPh>
    <rPh sb="4" eb="5">
      <t>シ</t>
    </rPh>
    <phoneticPr fontId="2"/>
  </si>
  <si>
    <t>実人数</t>
    <rPh sb="0" eb="1">
      <t>ジツ</t>
    </rPh>
    <rPh sb="1" eb="2">
      <t>ニン</t>
    </rPh>
    <rPh sb="2" eb="3">
      <t>スウ</t>
    </rPh>
    <phoneticPr fontId="2"/>
  </si>
  <si>
    <t>機械</t>
    <rPh sb="0" eb="2">
      <t>キカイ</t>
    </rPh>
    <phoneticPr fontId="2"/>
  </si>
  <si>
    <t>上下水道</t>
    <rPh sb="0" eb="2">
      <t>ジョウゲ</t>
    </rPh>
    <rPh sb="2" eb="4">
      <t>スイドウ</t>
    </rPh>
    <phoneticPr fontId="2"/>
  </si>
  <si>
    <t>森林</t>
    <rPh sb="0" eb="2">
      <t>シンリン</t>
    </rPh>
    <phoneticPr fontId="2"/>
  </si>
  <si>
    <t>衛生工学</t>
    <rPh sb="0" eb="2">
      <t>エイセイ</t>
    </rPh>
    <rPh sb="2" eb="4">
      <t>コウガク</t>
    </rPh>
    <phoneticPr fontId="2"/>
  </si>
  <si>
    <t>「上水道及び工業用水道」</t>
    <rPh sb="1" eb="4">
      <t>ジョウスイドウ</t>
    </rPh>
    <rPh sb="4" eb="5">
      <t>オヨ</t>
    </rPh>
    <rPh sb="6" eb="9">
      <t>コウギョウヨウ</t>
    </rPh>
    <rPh sb="9" eb="11">
      <t>スイドウ</t>
    </rPh>
    <phoneticPr fontId="2"/>
  </si>
  <si>
    <t>建築士</t>
    <rPh sb="0" eb="2">
      <t>ケンチク</t>
    </rPh>
    <rPh sb="2" eb="3">
      <t>シ</t>
    </rPh>
    <phoneticPr fontId="2"/>
  </si>
  <si>
    <t>建築設備士</t>
    <rPh sb="0" eb="2">
      <t>ケンチク</t>
    </rPh>
    <rPh sb="2" eb="4">
      <t>セツビ</t>
    </rPh>
    <rPh sb="4" eb="5">
      <t>シ</t>
    </rPh>
    <phoneticPr fontId="2"/>
  </si>
  <si>
    <t>人数</t>
    <phoneticPr fontId="2"/>
  </si>
  <si>
    <t>建築士等</t>
    <rPh sb="0" eb="2">
      <t>ケンチク</t>
    </rPh>
    <rPh sb="2" eb="3">
      <t>シ</t>
    </rPh>
    <rPh sb="3" eb="4">
      <t>トウ</t>
    </rPh>
    <phoneticPr fontId="2"/>
  </si>
  <si>
    <t>入力についての説明及び注意事項</t>
    <rPh sb="0" eb="2">
      <t>ニュウリョク</t>
    </rPh>
    <rPh sb="7" eb="9">
      <t>セツメイ</t>
    </rPh>
    <rPh sb="9" eb="10">
      <t>オヨ</t>
    </rPh>
    <rPh sb="11" eb="13">
      <t>チュウイ</t>
    </rPh>
    <rPh sb="13" eb="15">
      <t>ジコウ</t>
    </rPh>
    <phoneticPr fontId="2"/>
  </si>
  <si>
    <t>入力について</t>
    <rPh sb="0" eb="1">
      <t>ニュウ</t>
    </rPh>
    <rPh sb="1" eb="2">
      <t>リョク</t>
    </rPh>
    <phoneticPr fontId="2"/>
  </si>
  <si>
    <t>赤枠は必須事項です。</t>
    <rPh sb="0" eb="1">
      <t>アカ</t>
    </rPh>
    <rPh sb="1" eb="2">
      <t>ワク</t>
    </rPh>
    <rPh sb="3" eb="5">
      <t>ヒッス</t>
    </rPh>
    <rPh sb="5" eb="7">
      <t>ジコウ</t>
    </rPh>
    <phoneticPr fontId="2"/>
  </si>
  <si>
    <t>黄枠は該当する場合入力してください。</t>
    <rPh sb="0" eb="1">
      <t>キ</t>
    </rPh>
    <rPh sb="1" eb="2">
      <t>ワク</t>
    </rPh>
    <rPh sb="3" eb="5">
      <t>ガイトウ</t>
    </rPh>
    <rPh sb="7" eb="9">
      <t>バアイ</t>
    </rPh>
    <rPh sb="9" eb="11">
      <t>ニュウリョク</t>
    </rPh>
    <phoneticPr fontId="2"/>
  </si>
  <si>
    <t>一部、コメントがある箇所がありますので、指示に従ってください。</t>
    <rPh sb="0" eb="2">
      <t>イチブ</t>
    </rPh>
    <rPh sb="10" eb="12">
      <t>カショ</t>
    </rPh>
    <rPh sb="20" eb="22">
      <t>シジ</t>
    </rPh>
    <rPh sb="23" eb="24">
      <t>シタガ</t>
    </rPh>
    <phoneticPr fontId="2"/>
  </si>
  <si>
    <t>提出方法について</t>
    <rPh sb="0" eb="2">
      <t>テイシュツ</t>
    </rPh>
    <rPh sb="2" eb="4">
      <t>ホウホウ</t>
    </rPh>
    <phoneticPr fontId="2"/>
  </si>
  <si>
    <t>●</t>
    <phoneticPr fontId="2"/>
  </si>
  <si>
    <t>例</t>
    <rPh sb="0" eb="1">
      <t>レイ</t>
    </rPh>
    <phoneticPr fontId="2"/>
  </si>
  <si>
    <t>現在のファイル名</t>
    <rPh sb="0" eb="2">
      <t>ゲンザイ</t>
    </rPh>
    <rPh sb="7" eb="8">
      <t>メイ</t>
    </rPh>
    <phoneticPr fontId="2"/>
  </si>
  <si>
    <t>提出の際</t>
    <rPh sb="0" eb="2">
      <t>テイシュツ</t>
    </rPh>
    <rPh sb="3" eb="4">
      <t>サイ</t>
    </rPh>
    <phoneticPr fontId="2"/>
  </si>
  <si>
    <t>広　野　町　長　　様</t>
    <rPh sb="0" eb="1">
      <t>ヒロ</t>
    </rPh>
    <rPh sb="2" eb="3">
      <t>ノ</t>
    </rPh>
    <rPh sb="4" eb="5">
      <t>マチ</t>
    </rPh>
    <rPh sb="6" eb="7">
      <t>チョウ</t>
    </rPh>
    <rPh sb="9" eb="10">
      <t>サマ</t>
    </rPh>
    <phoneticPr fontId="2"/>
  </si>
  <si>
    <t>委任者</t>
    <rPh sb="0" eb="3">
      <t>イニンシャ</t>
    </rPh>
    <phoneticPr fontId="2"/>
  </si>
  <si>
    <t>住所（所在地）</t>
    <rPh sb="0" eb="2">
      <t>ジュウショ</t>
    </rPh>
    <rPh sb="3" eb="6">
      <t>ショザイチ</t>
    </rPh>
    <phoneticPr fontId="2"/>
  </si>
  <si>
    <t>（申請者）</t>
    <rPh sb="1" eb="4">
      <t>シンセイシャ</t>
    </rPh>
    <phoneticPr fontId="2"/>
  </si>
  <si>
    <t>氏名（代表者氏名）</t>
    <rPh sb="0" eb="2">
      <t>シメイ</t>
    </rPh>
    <rPh sb="3" eb="6">
      <t>ダイヒョウシャ</t>
    </rPh>
    <rPh sb="6" eb="8">
      <t>シメイ</t>
    </rPh>
    <phoneticPr fontId="2"/>
  </si>
  <si>
    <t>私は、次の者を代理人と定め次の権限を委任します。</t>
    <rPh sb="0" eb="1">
      <t>ワタシ</t>
    </rPh>
    <rPh sb="3" eb="4">
      <t>ツギノ</t>
    </rPh>
    <rPh sb="7" eb="10">
      <t>ダイリニン</t>
    </rPh>
    <rPh sb="11" eb="12">
      <t>サダ</t>
    </rPh>
    <rPh sb="13" eb="14">
      <t>ツギ</t>
    </rPh>
    <rPh sb="15" eb="17">
      <t>ケンゲン</t>
    </rPh>
    <rPh sb="18" eb="20">
      <t>イニン</t>
    </rPh>
    <phoneticPr fontId="2"/>
  </si>
  <si>
    <t>受任者</t>
    <rPh sb="0" eb="2">
      <t>ジュニン</t>
    </rPh>
    <rPh sb="2" eb="3">
      <t>シャ</t>
    </rPh>
    <phoneticPr fontId="2"/>
  </si>
  <si>
    <t>郵便番号</t>
    <rPh sb="0" eb="4">
      <t>ユウビンバンゴウ</t>
    </rPh>
    <phoneticPr fontId="2"/>
  </si>
  <si>
    <t>フ　リ　ガ　ナ</t>
    <phoneticPr fontId="2"/>
  </si>
  <si>
    <t>フ　リ　ガ　ナ</t>
    <phoneticPr fontId="2"/>
  </si>
  <si>
    <t>代表者役職</t>
    <rPh sb="0" eb="3">
      <t>ダイヒョウシャ</t>
    </rPh>
    <rPh sb="3" eb="5">
      <t>ヤクショク</t>
    </rPh>
    <phoneticPr fontId="2"/>
  </si>
  <si>
    <t>フ　リ　ガ　ナ</t>
    <phoneticPr fontId="2"/>
  </si>
  <si>
    <t>電話番号</t>
    <rPh sb="0" eb="2">
      <t>デンワ</t>
    </rPh>
    <rPh sb="2" eb="4">
      <t>バンゴウ</t>
    </rPh>
    <phoneticPr fontId="2"/>
  </si>
  <si>
    <t>ＦAＸ番号</t>
    <rPh sb="3" eb="5">
      <t>バンゴウ</t>
    </rPh>
    <phoneticPr fontId="2"/>
  </si>
  <si>
    <t>委任事項</t>
    <rPh sb="0" eb="2">
      <t>イニン</t>
    </rPh>
    <rPh sb="2" eb="4">
      <t>ジコウ</t>
    </rPh>
    <phoneticPr fontId="2"/>
  </si>
  <si>
    <t>委任期間</t>
    <rPh sb="0" eb="2">
      <t>イニン</t>
    </rPh>
    <rPh sb="2" eb="4">
      <t>キカン</t>
    </rPh>
    <phoneticPr fontId="2"/>
  </si>
  <si>
    <t>から</t>
    <phoneticPr fontId="2"/>
  </si>
  <si>
    <t>まで</t>
    <phoneticPr fontId="2"/>
  </si>
  <si>
    <r>
      <t xml:space="preserve">※ </t>
    </r>
    <r>
      <rPr>
        <b/>
        <sz val="11"/>
        <rFont val="ＭＳ 明朝"/>
        <family val="1"/>
        <charset val="128"/>
      </rPr>
      <t>02</t>
    </r>
    <r>
      <rPr>
        <sz val="11"/>
        <rFont val="ＭＳ 明朝"/>
        <family val="1"/>
        <charset val="128"/>
      </rPr>
      <t xml:space="preserve"> 受付番号</t>
    </r>
    <rPh sb="5" eb="7">
      <t>ウケツケ</t>
    </rPh>
    <rPh sb="7" eb="9">
      <t>バンゴウ</t>
    </rPh>
    <phoneticPr fontId="2"/>
  </si>
  <si>
    <r>
      <t xml:space="preserve">※ </t>
    </r>
    <r>
      <rPr>
        <b/>
        <sz val="11"/>
        <rFont val="ＭＳ 明朝"/>
        <family val="1"/>
        <charset val="128"/>
      </rPr>
      <t>03</t>
    </r>
    <r>
      <rPr>
        <sz val="11"/>
        <rFont val="ＭＳ 明朝"/>
        <family val="1"/>
        <charset val="128"/>
      </rPr>
      <t xml:space="preserve"> 業者コード</t>
    </r>
    <rPh sb="5" eb="7">
      <t>ギョウシャ</t>
    </rPh>
    <phoneticPr fontId="2"/>
  </si>
  <si>
    <r>
      <t xml:space="preserve">   </t>
    </r>
    <r>
      <rPr>
        <b/>
        <sz val="11"/>
        <rFont val="ＭＳ 明朝"/>
        <family val="1"/>
        <charset val="128"/>
      </rPr>
      <t>04</t>
    </r>
    <r>
      <rPr>
        <sz val="11"/>
        <rFont val="ＭＳ 明朝"/>
        <family val="1"/>
        <charset val="128"/>
      </rPr>
      <t xml:space="preserve"> </t>
    </r>
    <r>
      <rPr>
        <sz val="10"/>
        <rFont val="ＭＳ 明朝"/>
        <family val="1"/>
        <charset val="128"/>
      </rPr>
      <t>建設業許可番号</t>
    </r>
    <rPh sb="6" eb="8">
      <t>ケンセツ</t>
    </rPh>
    <rPh sb="8" eb="9">
      <t>ギョウ</t>
    </rPh>
    <rPh sb="9" eb="11">
      <t>キョカ</t>
    </rPh>
    <rPh sb="11" eb="13">
      <t>バンゴウ</t>
    </rPh>
    <phoneticPr fontId="2"/>
  </si>
  <si>
    <r>
      <t xml:space="preserve">※ 申請者
</t>
    </r>
    <r>
      <rPr>
        <b/>
        <sz val="11"/>
        <rFont val="ＭＳ 明朝"/>
        <family val="1"/>
        <charset val="128"/>
      </rPr>
      <t>05</t>
    </r>
    <r>
      <rPr>
        <sz val="11"/>
        <rFont val="ＭＳ 明朝"/>
        <family val="1"/>
        <charset val="128"/>
      </rPr>
      <t xml:space="preserve"> の規模</t>
    </r>
    <rPh sb="10" eb="12">
      <t>キボ</t>
    </rPh>
    <phoneticPr fontId="2"/>
  </si>
  <si>
    <r>
      <t>06</t>
    </r>
    <r>
      <rPr>
        <sz val="11"/>
        <rFont val="ＭＳ 明朝"/>
        <family val="1"/>
        <charset val="128"/>
      </rPr>
      <t xml:space="preserve"> 適格組
 　合証明</t>
    </r>
    <rPh sb="3" eb="5">
      <t>テキカク</t>
    </rPh>
    <rPh sb="5" eb="6">
      <t>クミ</t>
    </rPh>
    <rPh sb="9" eb="10">
      <t>ア</t>
    </rPh>
    <rPh sb="10" eb="12">
      <t>ショウメイ</t>
    </rPh>
    <phoneticPr fontId="2"/>
  </si>
  <si>
    <t>（用紙A４）</t>
    <rPh sb="1" eb="3">
      <t>ヨウシ</t>
    </rPh>
    <phoneticPr fontId="2"/>
  </si>
  <si>
    <t>管</t>
    <rPh sb="0" eb="1">
      <t>カン</t>
    </rPh>
    <phoneticPr fontId="2"/>
  </si>
  <si>
    <t>機械器具設置</t>
    <rPh sb="0" eb="2">
      <t>キカイ</t>
    </rPh>
    <rPh sb="2" eb="4">
      <t>キグ</t>
    </rPh>
    <rPh sb="4" eb="6">
      <t>セッチ</t>
    </rPh>
    <phoneticPr fontId="2"/>
  </si>
  <si>
    <t>※</t>
    <phoneticPr fontId="2"/>
  </si>
  <si>
    <t>「有資格技術者職員内訳」の人数欄については、添付した総合評定値通知書の基になる</t>
    <rPh sb="1" eb="2">
      <t>ユウ</t>
    </rPh>
    <rPh sb="2" eb="4">
      <t>シカク</t>
    </rPh>
    <rPh sb="4" eb="7">
      <t>ギジュツシャ</t>
    </rPh>
    <rPh sb="7" eb="9">
      <t>ショクイン</t>
    </rPh>
    <rPh sb="9" eb="11">
      <t>ウチワケ</t>
    </rPh>
    <rPh sb="13" eb="14">
      <t>ニン</t>
    </rPh>
    <rPh sb="14" eb="15">
      <t>スウ</t>
    </rPh>
    <rPh sb="15" eb="16">
      <t>ラン</t>
    </rPh>
    <rPh sb="22" eb="24">
      <t>テンプ</t>
    </rPh>
    <rPh sb="26" eb="28">
      <t>ソウゴウ</t>
    </rPh>
    <rPh sb="28" eb="30">
      <t>ヒョウテイ</t>
    </rPh>
    <rPh sb="30" eb="31">
      <t>チ</t>
    </rPh>
    <rPh sb="31" eb="34">
      <t>ツウチショ</t>
    </rPh>
    <rPh sb="35" eb="36">
      <t>モト</t>
    </rPh>
    <phoneticPr fontId="2"/>
  </si>
  <si>
    <t>(別紙二)の有資格区分コード番号と(本表)の資格区分コードは対応しています。</t>
    <rPh sb="1" eb="3">
      <t>ベッシ</t>
    </rPh>
    <rPh sb="3" eb="4">
      <t>２</t>
    </rPh>
    <rPh sb="6" eb="7">
      <t>ユウ</t>
    </rPh>
    <rPh sb="7" eb="9">
      <t>シカク</t>
    </rPh>
    <rPh sb="9" eb="11">
      <t>クブン</t>
    </rPh>
    <rPh sb="14" eb="16">
      <t>バンゴウ</t>
    </rPh>
    <rPh sb="18" eb="19">
      <t>ホン</t>
    </rPh>
    <rPh sb="19" eb="20">
      <t>ヒョウ</t>
    </rPh>
    <rPh sb="22" eb="24">
      <t>シカク</t>
    </rPh>
    <rPh sb="24" eb="26">
      <t>クブン</t>
    </rPh>
    <rPh sb="30" eb="32">
      <t>タイオウ</t>
    </rPh>
    <phoneticPr fontId="2"/>
  </si>
  <si>
    <t>したがって、技術者名簿の同じコード番号をそれぞれ集計し、(本表)の同じコード番号の</t>
    <rPh sb="6" eb="9">
      <t>ギジュツシャ</t>
    </rPh>
    <rPh sb="9" eb="11">
      <t>メイボ</t>
    </rPh>
    <rPh sb="12" eb="13">
      <t>オナ</t>
    </rPh>
    <rPh sb="17" eb="19">
      <t>バンゴウ</t>
    </rPh>
    <rPh sb="24" eb="26">
      <t>シュウケイ</t>
    </rPh>
    <rPh sb="29" eb="30">
      <t>ホン</t>
    </rPh>
    <rPh sb="30" eb="31">
      <t>ヒョウ</t>
    </rPh>
    <rPh sb="33" eb="34">
      <t>オナ</t>
    </rPh>
    <rPh sb="38" eb="40">
      <t>バンゴウ</t>
    </rPh>
    <phoneticPr fontId="2"/>
  </si>
  <si>
    <t>(端数切捨)を記入してください。</t>
    <rPh sb="1" eb="2">
      <t>ハシ</t>
    </rPh>
    <rPh sb="2" eb="3">
      <t>スウ</t>
    </rPh>
    <rPh sb="3" eb="5">
      <t>キリス</t>
    </rPh>
    <rPh sb="7" eb="9">
      <t>キニュウ</t>
    </rPh>
    <phoneticPr fontId="2"/>
  </si>
  <si>
    <t>※</t>
    <phoneticPr fontId="2"/>
  </si>
  <si>
    <t>「実人数」欄には技術者名簿(別紙二)から、(本表)の資格区分コード番号のいずれか</t>
    <rPh sb="1" eb="2">
      <t>ジツ</t>
    </rPh>
    <rPh sb="2" eb="4">
      <t>ニンズウ</t>
    </rPh>
    <rPh sb="5" eb="6">
      <t>ラン</t>
    </rPh>
    <rPh sb="8" eb="11">
      <t>ギジュツシャ</t>
    </rPh>
    <rPh sb="11" eb="13">
      <t>メイボ</t>
    </rPh>
    <rPh sb="14" eb="16">
      <t>ベッシ</t>
    </rPh>
    <rPh sb="16" eb="17">
      <t>２</t>
    </rPh>
    <rPh sb="22" eb="23">
      <t>ホン</t>
    </rPh>
    <rPh sb="23" eb="24">
      <t>ヒョウ</t>
    </rPh>
    <rPh sb="26" eb="28">
      <t>シカク</t>
    </rPh>
    <rPh sb="28" eb="30">
      <t>クブン</t>
    </rPh>
    <rPh sb="33" eb="35">
      <t>バンゴウ</t>
    </rPh>
    <phoneticPr fontId="2"/>
  </si>
  <si>
    <t>一つ以上該当している技術者の合計人数を記入してください。</t>
    <rPh sb="0" eb="1">
      <t>１</t>
    </rPh>
    <rPh sb="2" eb="4">
      <t>イジョウ</t>
    </rPh>
    <rPh sb="4" eb="6">
      <t>ガイトウ</t>
    </rPh>
    <rPh sb="10" eb="13">
      <t>ギジュツシャ</t>
    </rPh>
    <rPh sb="14" eb="16">
      <t>ゴウケイ</t>
    </rPh>
    <rPh sb="16" eb="17">
      <t>ニン</t>
    </rPh>
    <rPh sb="17" eb="18">
      <t>スウ</t>
    </rPh>
    <rPh sb="19" eb="21">
      <t>キニュウ</t>
    </rPh>
    <phoneticPr fontId="2"/>
  </si>
  <si>
    <t>また、｢監理技術者資格者証及び監理技術者講習修了証の所持者数｣については、同技術者名簿(別紙二)の「資格者証交付番号」欄に同交付番号が記載</t>
    <rPh sb="4" eb="6">
      <t>カンリ</t>
    </rPh>
    <rPh sb="6" eb="9">
      <t>ギジュツシャ</t>
    </rPh>
    <rPh sb="9" eb="12">
      <t>シカクシャ</t>
    </rPh>
    <rPh sb="12" eb="13">
      <t>ショウ</t>
    </rPh>
    <rPh sb="13" eb="14">
      <t>オヨ</t>
    </rPh>
    <rPh sb="15" eb="17">
      <t>カンリ</t>
    </rPh>
    <rPh sb="17" eb="20">
      <t>ギジュツシャ</t>
    </rPh>
    <rPh sb="20" eb="22">
      <t>コウシュウ</t>
    </rPh>
    <rPh sb="22" eb="24">
      <t>シュウリョウ</t>
    </rPh>
    <rPh sb="24" eb="25">
      <t>ショウ</t>
    </rPh>
    <rPh sb="26" eb="29">
      <t>ショジシャ</t>
    </rPh>
    <rPh sb="29" eb="30">
      <t>スウ</t>
    </rPh>
    <rPh sb="37" eb="38">
      <t>ドウ</t>
    </rPh>
    <rPh sb="38" eb="41">
      <t>ギジュツシャ</t>
    </rPh>
    <rPh sb="41" eb="43">
      <t>メイボ</t>
    </rPh>
    <rPh sb="44" eb="46">
      <t>ベッシ</t>
    </rPh>
    <rPh sb="46" eb="47">
      <t>２</t>
    </rPh>
    <rPh sb="50" eb="52">
      <t>シカク</t>
    </rPh>
    <rPh sb="52" eb="53">
      <t>シャ</t>
    </rPh>
    <rPh sb="53" eb="54">
      <t>アカシ</t>
    </rPh>
    <rPh sb="54" eb="56">
      <t>コウフ</t>
    </rPh>
    <rPh sb="56" eb="58">
      <t>バンゴウ</t>
    </rPh>
    <rPh sb="59" eb="60">
      <t>ラン</t>
    </rPh>
    <rPh sb="61" eb="62">
      <t>ドウ</t>
    </rPh>
    <rPh sb="62" eb="64">
      <t>コウフ</t>
    </rPh>
    <rPh sb="64" eb="66">
      <t>バンゴウ</t>
    </rPh>
    <rPh sb="67" eb="69">
      <t>キサイ</t>
    </rPh>
    <phoneticPr fontId="2"/>
  </si>
  <si>
    <t>［経営規模等評価申請書」(別紙二)の技術者名簿から集計して、転記してください。</t>
    <rPh sb="1" eb="3">
      <t>ケイエイ</t>
    </rPh>
    <rPh sb="3" eb="5">
      <t>キボ</t>
    </rPh>
    <rPh sb="5" eb="6">
      <t>トウ</t>
    </rPh>
    <rPh sb="6" eb="8">
      <t>ヒョウカ</t>
    </rPh>
    <rPh sb="8" eb="11">
      <t>シンセイショ</t>
    </rPh>
    <rPh sb="13" eb="15">
      <t>ベッシ</t>
    </rPh>
    <rPh sb="15" eb="16">
      <t>２</t>
    </rPh>
    <rPh sb="18" eb="21">
      <t>ギジュツシャ</t>
    </rPh>
    <rPh sb="21" eb="23">
      <t>メイボ</t>
    </rPh>
    <rPh sb="25" eb="27">
      <t>シュウケイ</t>
    </rPh>
    <rPh sb="30" eb="32">
      <t>テンキ</t>
    </rPh>
    <phoneticPr fontId="2"/>
  </si>
  <si>
    <t>級別・種別・資格区分コード毎の人数欄に記入してください。</t>
    <rPh sb="0" eb="2">
      <t>キュウベツ</t>
    </rPh>
    <rPh sb="3" eb="5">
      <t>シュベツ</t>
    </rPh>
    <rPh sb="6" eb="8">
      <t>シカク</t>
    </rPh>
    <rPh sb="8" eb="10">
      <t>クブン</t>
    </rPh>
    <rPh sb="13" eb="14">
      <t>マイ</t>
    </rPh>
    <rPh sb="15" eb="17">
      <t>ニンズウ</t>
    </rPh>
    <rPh sb="17" eb="18">
      <t>ラン</t>
    </rPh>
    <rPh sb="19" eb="21">
      <t>キニュウ</t>
    </rPh>
    <phoneticPr fontId="2"/>
  </si>
  <si>
    <t>また激変緩和措置を選択されている場合は前年の同技術者名簿の人数との平均人数</t>
    <rPh sb="2" eb="4">
      <t>ゲキヘン</t>
    </rPh>
    <rPh sb="4" eb="6">
      <t>カンワ</t>
    </rPh>
    <rPh sb="6" eb="8">
      <t>ソチ</t>
    </rPh>
    <rPh sb="9" eb="11">
      <t>センタク</t>
    </rPh>
    <rPh sb="16" eb="18">
      <t>バアイ</t>
    </rPh>
    <rPh sb="19" eb="21">
      <t>ゼンネン</t>
    </rPh>
    <rPh sb="22" eb="23">
      <t>ドウ</t>
    </rPh>
    <rPh sb="23" eb="26">
      <t>ギジュツシャ</t>
    </rPh>
    <rPh sb="26" eb="28">
      <t>メイボ</t>
    </rPh>
    <rPh sb="29" eb="30">
      <t>ニン</t>
    </rPh>
    <rPh sb="30" eb="31">
      <t>スウ</t>
    </rPh>
    <rPh sb="33" eb="35">
      <t>ヘイキン</t>
    </rPh>
    <rPh sb="35" eb="36">
      <t>ニン</t>
    </rPh>
    <rPh sb="36" eb="37">
      <t>スウ</t>
    </rPh>
    <phoneticPr fontId="2"/>
  </si>
  <si>
    <r>
      <t>ファイルを</t>
    </r>
    <r>
      <rPr>
        <b/>
        <sz val="11"/>
        <color indexed="10"/>
        <rFont val="ＭＳ Ｐゴシック"/>
        <family val="3"/>
        <charset val="128"/>
      </rPr>
      <t xml:space="preserve">提出する際は、ファイル名を </t>
    </r>
    <r>
      <rPr>
        <b/>
        <u/>
        <sz val="11"/>
        <color indexed="10"/>
        <rFont val="ＭＳ Ｐゴシック"/>
        <family val="3"/>
        <charset val="128"/>
      </rPr>
      <t>会社名 + 業種</t>
    </r>
    <r>
      <rPr>
        <b/>
        <sz val="11"/>
        <color indexed="10"/>
        <rFont val="ＭＳ Ｐゴシック"/>
        <family val="3"/>
        <charset val="128"/>
      </rPr>
      <t>　に変更</t>
    </r>
    <r>
      <rPr>
        <sz val="11"/>
        <rFont val="ＭＳ Ｐゴシック"/>
        <family val="3"/>
        <charset val="128"/>
      </rPr>
      <t>してください。</t>
    </r>
    <rPh sb="5" eb="7">
      <t>テイシュツ</t>
    </rPh>
    <rPh sb="9" eb="10">
      <t>サイ</t>
    </rPh>
    <rPh sb="16" eb="17">
      <t>メイ</t>
    </rPh>
    <rPh sb="19" eb="22">
      <t>カイシャメイ</t>
    </rPh>
    <rPh sb="25" eb="27">
      <t>ギョウシュ</t>
    </rPh>
    <rPh sb="29" eb="31">
      <t>ヘンコウ</t>
    </rPh>
    <phoneticPr fontId="2"/>
  </si>
  <si>
    <t>審査基準日</t>
    <phoneticPr fontId="2"/>
  </si>
  <si>
    <t>千円</t>
    <rPh sb="0" eb="2">
      <t>センエン</t>
    </rPh>
    <phoneticPr fontId="2"/>
  </si>
  <si>
    <t>特定</t>
    <rPh sb="0" eb="2">
      <t>トクテイ</t>
    </rPh>
    <phoneticPr fontId="2"/>
  </si>
  <si>
    <t>一般</t>
    <rPh sb="0" eb="2">
      <t>イッパン</t>
    </rPh>
    <phoneticPr fontId="2"/>
  </si>
  <si>
    <t>プレストレストコンクリート</t>
    <phoneticPr fontId="2"/>
  </si>
  <si>
    <t>とび・土工・コンクリート</t>
    <rPh sb="3" eb="4">
      <t>ツチ</t>
    </rPh>
    <rPh sb="4" eb="5">
      <t>コウ</t>
    </rPh>
    <phoneticPr fontId="2"/>
  </si>
  <si>
    <t>法面処理</t>
    <rPh sb="0" eb="1">
      <t>ノリ</t>
    </rPh>
    <rPh sb="1" eb="2">
      <t>メン</t>
    </rPh>
    <rPh sb="2" eb="4">
      <t>ショリ</t>
    </rPh>
    <phoneticPr fontId="2"/>
  </si>
  <si>
    <t>タイル・れんが・ブロック</t>
    <phoneticPr fontId="2"/>
  </si>
  <si>
    <t>鋼構造物</t>
    <rPh sb="0" eb="1">
      <t>ハガネ</t>
    </rPh>
    <rPh sb="1" eb="4">
      <t>コウゾウブツ</t>
    </rPh>
    <phoneticPr fontId="2"/>
  </si>
  <si>
    <t>鋼橋上部</t>
    <rPh sb="0" eb="1">
      <t>ハガネ</t>
    </rPh>
    <rPh sb="1" eb="2">
      <t>ハシ</t>
    </rPh>
    <rPh sb="2" eb="4">
      <t>ジョウブ</t>
    </rPh>
    <phoneticPr fontId="2"/>
  </si>
  <si>
    <t>しゅんせつ</t>
    <phoneticPr fontId="2"/>
  </si>
  <si>
    <t>ガラス</t>
    <phoneticPr fontId="2"/>
  </si>
  <si>
    <t>内装仕上</t>
    <rPh sb="0" eb="2">
      <t>ナイソウ</t>
    </rPh>
    <rPh sb="2" eb="4">
      <t>シアゲ</t>
    </rPh>
    <phoneticPr fontId="2"/>
  </si>
  <si>
    <t>さく井</t>
    <rPh sb="2" eb="3">
      <t>メグミ</t>
    </rPh>
    <phoneticPr fontId="2"/>
  </si>
  <si>
    <t>１級</t>
    <rPh sb="1" eb="2">
      <t>キュウ</t>
    </rPh>
    <phoneticPr fontId="2"/>
  </si>
  <si>
    <t>２級</t>
    <rPh sb="1" eb="2">
      <t>キュウ</t>
    </rPh>
    <phoneticPr fontId="2"/>
  </si>
  <si>
    <t>技術職員数合計</t>
    <rPh sb="0" eb="2">
      <t>ギジュツ</t>
    </rPh>
    <rPh sb="2" eb="5">
      <t>ショクインスウ</t>
    </rPh>
    <rPh sb="5" eb="7">
      <t>ゴウケイ</t>
    </rPh>
    <phoneticPr fontId="2"/>
  </si>
  <si>
    <t>人</t>
    <rPh sb="0" eb="1">
      <t>ヒト</t>
    </rPh>
    <phoneticPr fontId="2"/>
  </si>
  <si>
    <t>建設業従事職員数</t>
    <rPh sb="0" eb="3">
      <t>ケンセツギョウ</t>
    </rPh>
    <rPh sb="3" eb="5">
      <t>ジュウジ</t>
    </rPh>
    <rPh sb="5" eb="8">
      <t>ショクインスウ</t>
    </rPh>
    <phoneticPr fontId="2"/>
  </si>
  <si>
    <t>人</t>
    <rPh sb="0" eb="1">
      <t>ニン</t>
    </rPh>
    <phoneticPr fontId="2"/>
  </si>
  <si>
    <t>(15　代理申請時使用欄)</t>
    <rPh sb="4" eb="6">
      <t>ダイリ</t>
    </rPh>
    <rPh sb="6" eb="8">
      <t>シンセイ</t>
    </rPh>
    <rPh sb="8" eb="9">
      <t>ジ</t>
    </rPh>
    <rPh sb="9" eb="11">
      <t>シヨウ</t>
    </rPh>
    <rPh sb="11" eb="12">
      <t>ラン</t>
    </rPh>
    <phoneticPr fontId="2"/>
  </si>
  <si>
    <t>15</t>
    <phoneticPr fontId="2"/>
  </si>
  <si>
    <t>16</t>
    <phoneticPr fontId="2"/>
  </si>
  <si>
    <t>17</t>
    <phoneticPr fontId="2"/>
  </si>
  <si>
    <t>18</t>
    <phoneticPr fontId="2"/>
  </si>
  <si>
    <t>施　工　管　理　技　士</t>
    <rPh sb="0" eb="1">
      <t>シ</t>
    </rPh>
    <rPh sb="2" eb="3">
      <t>コウ</t>
    </rPh>
    <rPh sb="4" eb="5">
      <t>カン</t>
    </rPh>
    <rPh sb="6" eb="7">
      <t>リ</t>
    </rPh>
    <rPh sb="8" eb="9">
      <t>ワザ</t>
    </rPh>
    <rPh sb="10" eb="11">
      <t>シ</t>
    </rPh>
    <phoneticPr fontId="2"/>
  </si>
  <si>
    <t>建設機械施工技士</t>
    <rPh sb="0" eb="2">
      <t>ケンセツ</t>
    </rPh>
    <rPh sb="2" eb="4">
      <t>キカイ</t>
    </rPh>
    <rPh sb="4" eb="6">
      <t>セコウ</t>
    </rPh>
    <rPh sb="6" eb="8">
      <t>ギシ</t>
    </rPh>
    <phoneticPr fontId="2"/>
  </si>
  <si>
    <t>土木施工管理技士</t>
    <rPh sb="0" eb="2">
      <t>ドボク</t>
    </rPh>
    <rPh sb="2" eb="4">
      <t>セコウ</t>
    </rPh>
    <rPh sb="4" eb="6">
      <t>カンリ</t>
    </rPh>
    <rPh sb="6" eb="8">
      <t>ギシ</t>
    </rPh>
    <phoneticPr fontId="2"/>
  </si>
  <si>
    <t>建築施工管理技士</t>
    <rPh sb="0" eb="2">
      <t>ケンチク</t>
    </rPh>
    <rPh sb="2" eb="4">
      <t>セコウ</t>
    </rPh>
    <rPh sb="4" eb="6">
      <t>カンリ</t>
    </rPh>
    <rPh sb="6" eb="8">
      <t>ギシ</t>
    </rPh>
    <phoneticPr fontId="2"/>
  </si>
  <si>
    <t>電気工事施工管理技士</t>
    <rPh sb="0" eb="2">
      <t>デンキ</t>
    </rPh>
    <rPh sb="2" eb="4">
      <t>コウジ</t>
    </rPh>
    <rPh sb="4" eb="6">
      <t>セコウ</t>
    </rPh>
    <rPh sb="6" eb="8">
      <t>カンリ</t>
    </rPh>
    <rPh sb="8" eb="10">
      <t>ギシ</t>
    </rPh>
    <phoneticPr fontId="2"/>
  </si>
  <si>
    <t>造園施工管理技士</t>
    <rPh sb="0" eb="2">
      <t>ゾウエン</t>
    </rPh>
    <rPh sb="2" eb="4">
      <t>セコウ</t>
    </rPh>
    <rPh sb="4" eb="6">
      <t>カンリ</t>
    </rPh>
    <rPh sb="6" eb="8">
      <t>ギシ</t>
    </rPh>
    <phoneticPr fontId="2"/>
  </si>
  <si>
    <t>監理技術者資格者証及び監理技術者講習修了証の
所　持　者　数</t>
    <rPh sb="0" eb="2">
      <t>カンリ</t>
    </rPh>
    <rPh sb="2" eb="4">
      <t>ギジュツ</t>
    </rPh>
    <rPh sb="4" eb="5">
      <t>シャ</t>
    </rPh>
    <rPh sb="5" eb="8">
      <t>シカクシャ</t>
    </rPh>
    <rPh sb="8" eb="9">
      <t>ショウ</t>
    </rPh>
    <rPh sb="9" eb="10">
      <t>オヨ</t>
    </rPh>
    <rPh sb="11" eb="13">
      <t>カンリ</t>
    </rPh>
    <rPh sb="13" eb="15">
      <t>ギジュツ</t>
    </rPh>
    <rPh sb="15" eb="16">
      <t>シャ</t>
    </rPh>
    <rPh sb="16" eb="18">
      <t>コウシュウ</t>
    </rPh>
    <rPh sb="18" eb="20">
      <t>シュウリョウ</t>
    </rPh>
    <rPh sb="20" eb="21">
      <t>ショウ</t>
    </rPh>
    <rPh sb="23" eb="24">
      <t>トコロ</t>
    </rPh>
    <rPh sb="25" eb="26">
      <t>モチ</t>
    </rPh>
    <rPh sb="27" eb="28">
      <t>シャ</t>
    </rPh>
    <rPh sb="29" eb="30">
      <t>スウ</t>
    </rPh>
    <phoneticPr fontId="2"/>
  </si>
  <si>
    <t>されている技術者で監理技術者講習修了証を所持している技術者を集計し、合計人数を記入してください。</t>
    <rPh sb="5" eb="8">
      <t>ギジュツシャ</t>
    </rPh>
    <rPh sb="9" eb="11">
      <t>カンリ</t>
    </rPh>
    <rPh sb="11" eb="13">
      <t>ギジュツ</t>
    </rPh>
    <rPh sb="13" eb="14">
      <t>シャ</t>
    </rPh>
    <rPh sb="14" eb="16">
      <t>コウシュウ</t>
    </rPh>
    <rPh sb="16" eb="18">
      <t>シュウリョウ</t>
    </rPh>
    <rPh sb="18" eb="19">
      <t>ショウ</t>
    </rPh>
    <rPh sb="20" eb="22">
      <t>ショジ</t>
    </rPh>
    <rPh sb="26" eb="29">
      <t>ギジュツシャ</t>
    </rPh>
    <rPh sb="30" eb="32">
      <t>シュウケイ</t>
    </rPh>
    <rPh sb="34" eb="36">
      <t>ゴウケイ</t>
    </rPh>
    <rPh sb="36" eb="38">
      <t>ニンズウ</t>
    </rPh>
    <rPh sb="39" eb="41">
      <t>キニュウ</t>
    </rPh>
    <phoneticPr fontId="2"/>
  </si>
  <si>
    <t>電気電子部門に係る選択科目</t>
    <rPh sb="0" eb="2">
      <t>デンキ</t>
    </rPh>
    <rPh sb="2" eb="4">
      <t>デンシ</t>
    </rPh>
    <rPh sb="4" eb="6">
      <t>ブモン</t>
    </rPh>
    <rPh sb="7" eb="8">
      <t>カカ</t>
    </rPh>
    <rPh sb="9" eb="11">
      <t>センタク</t>
    </rPh>
    <rPh sb="11" eb="13">
      <t>カモク</t>
    </rPh>
    <phoneticPr fontId="2"/>
  </si>
  <si>
    <t>機械部門に係る選択科目のうち「流体工学」又は「熱工学」以外のもの</t>
    <rPh sb="0" eb="2">
      <t>キカイ</t>
    </rPh>
    <rPh sb="2" eb="4">
      <t>ブモン</t>
    </rPh>
    <rPh sb="5" eb="6">
      <t>カカ</t>
    </rPh>
    <rPh sb="7" eb="9">
      <t>センタク</t>
    </rPh>
    <rPh sb="9" eb="11">
      <t>カモク</t>
    </rPh>
    <rPh sb="27" eb="29">
      <t>イガイ</t>
    </rPh>
    <phoneticPr fontId="2"/>
  </si>
  <si>
    <t>完成工事高合計(２(３)年平均)</t>
    <rPh sb="0" eb="2">
      <t>カンセイ</t>
    </rPh>
    <rPh sb="2" eb="4">
      <t>コウジ</t>
    </rPh>
    <rPh sb="4" eb="5">
      <t>ダカ</t>
    </rPh>
    <rPh sb="5" eb="7">
      <t>ゴウケイ</t>
    </rPh>
    <rPh sb="12" eb="13">
      <t>ネン</t>
    </rPh>
    <rPh sb="13" eb="15">
      <t>ヘイキン</t>
    </rPh>
    <phoneticPr fontId="2"/>
  </si>
  <si>
    <t>申請年</t>
    <rPh sb="0" eb="2">
      <t>シンセイ</t>
    </rPh>
    <rPh sb="2" eb="3">
      <t>ネン</t>
    </rPh>
    <phoneticPr fontId="2"/>
  </si>
  <si>
    <t>申請月</t>
    <rPh sb="0" eb="2">
      <t>シンセイ</t>
    </rPh>
    <rPh sb="2" eb="3">
      <t>ツキ</t>
    </rPh>
    <phoneticPr fontId="2"/>
  </si>
  <si>
    <t>申請日</t>
    <rPh sb="0" eb="2">
      <t>シンセイ</t>
    </rPh>
    <rPh sb="2" eb="3">
      <t>ヒ</t>
    </rPh>
    <phoneticPr fontId="2"/>
  </si>
  <si>
    <t>本社(店)郵便番号</t>
  </si>
  <si>
    <t>本社(店)住所</t>
  </si>
  <si>
    <t>適合組合証明年</t>
    <rPh sb="0" eb="2">
      <t>テキゴウ</t>
    </rPh>
    <rPh sb="2" eb="4">
      <t>クミアイ</t>
    </rPh>
    <rPh sb="4" eb="6">
      <t>ショウメイ</t>
    </rPh>
    <rPh sb="6" eb="7">
      <t>ネン</t>
    </rPh>
    <phoneticPr fontId="2"/>
  </si>
  <si>
    <t>適合組合証明月</t>
    <rPh sb="0" eb="2">
      <t>テキゴウ</t>
    </rPh>
    <rPh sb="2" eb="4">
      <t>クミアイ</t>
    </rPh>
    <rPh sb="4" eb="6">
      <t>ショウメイ</t>
    </rPh>
    <rPh sb="6" eb="7">
      <t>ツキ</t>
    </rPh>
    <phoneticPr fontId="2"/>
  </si>
  <si>
    <t>適合組合証明日</t>
    <rPh sb="0" eb="2">
      <t>テキゴウ</t>
    </rPh>
    <rPh sb="2" eb="4">
      <t>クミアイ</t>
    </rPh>
    <rPh sb="4" eb="6">
      <t>ショウメイ</t>
    </rPh>
    <rPh sb="6" eb="7">
      <t>ヒ</t>
    </rPh>
    <phoneticPr fontId="2"/>
  </si>
  <si>
    <t>適合組合証明番号</t>
    <rPh sb="0" eb="2">
      <t>テキゴウ</t>
    </rPh>
    <rPh sb="2" eb="4">
      <t>クミアイ</t>
    </rPh>
    <rPh sb="4" eb="6">
      <t>ショウメイ</t>
    </rPh>
    <rPh sb="6" eb="8">
      <t>バンゴウ</t>
    </rPh>
    <phoneticPr fontId="2"/>
  </si>
  <si>
    <t>代表者名フリガナ</t>
    <rPh sb="0" eb="3">
      <t>ダイヒョウシャ</t>
    </rPh>
    <rPh sb="3" eb="4">
      <t>ナ</t>
    </rPh>
    <phoneticPr fontId="2"/>
  </si>
  <si>
    <t>代表者名</t>
    <rPh sb="0" eb="3">
      <t>ダイヒョウシャ</t>
    </rPh>
    <rPh sb="3" eb="4">
      <t>ナ</t>
    </rPh>
    <phoneticPr fontId="2"/>
  </si>
  <si>
    <t>担当者名フリガナ</t>
    <rPh sb="0" eb="3">
      <t>タントウシャ</t>
    </rPh>
    <rPh sb="3" eb="4">
      <t>ナ</t>
    </rPh>
    <phoneticPr fontId="2"/>
  </si>
  <si>
    <t>担当者名</t>
    <rPh sb="0" eb="3">
      <t>タントウシャ</t>
    </rPh>
    <rPh sb="3" eb="4">
      <t>ナ</t>
    </rPh>
    <phoneticPr fontId="2"/>
  </si>
  <si>
    <t>本社電話</t>
    <rPh sb="0" eb="2">
      <t>ホンシャ</t>
    </rPh>
    <rPh sb="2" eb="4">
      <t>デンワ</t>
    </rPh>
    <phoneticPr fontId="2"/>
  </si>
  <si>
    <t>担当者電話</t>
    <rPh sb="0" eb="3">
      <t>タントウシャ</t>
    </rPh>
    <rPh sb="3" eb="5">
      <t>デンワ</t>
    </rPh>
    <phoneticPr fontId="2"/>
  </si>
  <si>
    <t>本社FAX</t>
    <rPh sb="0" eb="2">
      <t>ホンシャ</t>
    </rPh>
    <phoneticPr fontId="2"/>
  </si>
  <si>
    <t>代理人郵便番号</t>
    <rPh sb="0" eb="3">
      <t>ダイリニン</t>
    </rPh>
    <rPh sb="3" eb="7">
      <t>ユウビンバンゴウ</t>
    </rPh>
    <phoneticPr fontId="2"/>
  </si>
  <si>
    <t>代理人住所</t>
    <rPh sb="0" eb="3">
      <t>ダイリニン</t>
    </rPh>
    <rPh sb="3" eb="5">
      <t>ジュウショ</t>
    </rPh>
    <phoneticPr fontId="2"/>
  </si>
  <si>
    <t>代理人電話</t>
    <rPh sb="0" eb="3">
      <t>ダイリニン</t>
    </rPh>
    <rPh sb="3" eb="5">
      <t>デンワ</t>
    </rPh>
    <phoneticPr fontId="2"/>
  </si>
  <si>
    <t>代理人名</t>
    <rPh sb="0" eb="3">
      <t>ダイリニン</t>
    </rPh>
    <rPh sb="3" eb="4">
      <t>ナ</t>
    </rPh>
    <phoneticPr fontId="2"/>
  </si>
  <si>
    <t>外国籍名</t>
    <rPh sb="0" eb="3">
      <t>ガイコクセキ</t>
    </rPh>
    <rPh sb="3" eb="4">
      <t>ナ</t>
    </rPh>
    <phoneticPr fontId="2"/>
  </si>
  <si>
    <t>日本国籍名</t>
    <rPh sb="0" eb="2">
      <t>ニホン</t>
    </rPh>
    <rPh sb="2" eb="4">
      <t>コクセキ</t>
    </rPh>
    <rPh sb="4" eb="5">
      <t>ナ</t>
    </rPh>
    <phoneticPr fontId="2"/>
  </si>
  <si>
    <t>日本国籍名２</t>
    <rPh sb="0" eb="2">
      <t>ニホン</t>
    </rPh>
    <rPh sb="2" eb="4">
      <t>コクセキ</t>
    </rPh>
    <rPh sb="4" eb="5">
      <t>ナ</t>
    </rPh>
    <phoneticPr fontId="2"/>
  </si>
  <si>
    <t>日本国籍２比率</t>
    <rPh sb="0" eb="2">
      <t>ニホン</t>
    </rPh>
    <rPh sb="2" eb="4">
      <t>コクセキ</t>
    </rPh>
    <rPh sb="5" eb="7">
      <t>ヒリツ</t>
    </rPh>
    <phoneticPr fontId="2"/>
  </si>
  <si>
    <t>日本国籍３</t>
    <rPh sb="0" eb="2">
      <t>ニホン</t>
    </rPh>
    <rPh sb="2" eb="4">
      <t>コクセキ</t>
    </rPh>
    <phoneticPr fontId="2"/>
  </si>
  <si>
    <t>日本国籍３比率</t>
    <rPh sb="0" eb="2">
      <t>ニホン</t>
    </rPh>
    <rPh sb="2" eb="4">
      <t>コクセキ</t>
    </rPh>
    <rPh sb="5" eb="7">
      <t>ヒリツ</t>
    </rPh>
    <phoneticPr fontId="2"/>
  </si>
  <si>
    <t>工事高一般土木</t>
    <rPh sb="0" eb="2">
      <t>コウジ</t>
    </rPh>
    <rPh sb="2" eb="3">
      <t>タカ</t>
    </rPh>
    <rPh sb="3" eb="5">
      <t>イッパン</t>
    </rPh>
    <rPh sb="5" eb="7">
      <t>ドボク</t>
    </rPh>
    <phoneticPr fontId="2"/>
  </si>
  <si>
    <t>工事高アスファルト舗装</t>
    <rPh sb="0" eb="2">
      <t>コウジ</t>
    </rPh>
    <rPh sb="2" eb="3">
      <t>タカ</t>
    </rPh>
    <rPh sb="9" eb="11">
      <t>ホソウ</t>
    </rPh>
    <phoneticPr fontId="2"/>
  </si>
  <si>
    <t>↓</t>
    <phoneticPr fontId="2"/>
  </si>
  <si>
    <t>●</t>
    <phoneticPr fontId="2"/>
  </si>
  <si>
    <t>●</t>
    <phoneticPr fontId="2"/>
  </si>
  <si>
    <t>広野建設(建設工事).ｘｌｓ</t>
    <rPh sb="5" eb="7">
      <t>ケンセツ</t>
    </rPh>
    <rPh sb="7" eb="9">
      <t>コウジ</t>
    </rPh>
    <phoneticPr fontId="2"/>
  </si>
  <si>
    <t>フリガナ本社(店)住所</t>
    <phoneticPr fontId="2"/>
  </si>
  <si>
    <t>フリガナ商号又は名称</t>
    <phoneticPr fontId="2"/>
  </si>
  <si>
    <t>受付番号</t>
    <rPh sb="0" eb="2">
      <t>ウケツケ</t>
    </rPh>
    <rPh sb="2" eb="4">
      <t>バンゴウ</t>
    </rPh>
    <phoneticPr fontId="2"/>
  </si>
  <si>
    <t>受付日</t>
    <rPh sb="0" eb="3">
      <t>ウケツケビ</t>
    </rPh>
    <phoneticPr fontId="2"/>
  </si>
  <si>
    <t>シートの追加及び削除は行わないでください。</t>
    <rPh sb="4" eb="6">
      <t>ツイカ</t>
    </rPh>
    <rPh sb="6" eb="7">
      <t>オヨ</t>
    </rPh>
    <rPh sb="8" eb="10">
      <t>サクジョ</t>
    </rPh>
    <rPh sb="11" eb="12">
      <t>オコナ</t>
    </rPh>
    <phoneticPr fontId="2"/>
  </si>
  <si>
    <t>業態調書（「道路・河川・官庁営繕・公園関係」）</t>
    <rPh sb="0" eb="2">
      <t>ギョウタイ</t>
    </rPh>
    <rPh sb="2" eb="4">
      <t>チョウショ</t>
    </rPh>
    <rPh sb="6" eb="8">
      <t>ドウロ</t>
    </rPh>
    <rPh sb="9" eb="11">
      <t>カセン</t>
    </rPh>
    <rPh sb="12" eb="14">
      <t>カンチョウ</t>
    </rPh>
    <rPh sb="14" eb="16">
      <t>エイゼン</t>
    </rPh>
    <rPh sb="17" eb="19">
      <t>コウエン</t>
    </rPh>
    <rPh sb="19" eb="21">
      <t>カンケイ</t>
    </rPh>
    <phoneticPr fontId="2"/>
  </si>
  <si>
    <t>入札参加資格申請（建設工事）.ｘｌｓ</t>
    <rPh sb="0" eb="2">
      <t>ニュウサツ</t>
    </rPh>
    <rPh sb="2" eb="4">
      <t>サンカ</t>
    </rPh>
    <rPh sb="4" eb="6">
      <t>シカク</t>
    </rPh>
    <rPh sb="6" eb="8">
      <t>シンセイ</t>
    </rPh>
    <rPh sb="9" eb="11">
      <t>ケンセツ</t>
    </rPh>
    <rPh sb="11" eb="13">
      <t>コウジ</t>
    </rPh>
    <phoneticPr fontId="2"/>
  </si>
  <si>
    <t>入札参加資格審査申請書類チェックリスト</t>
    <rPh sb="0" eb="2">
      <t>ニュウサツ</t>
    </rPh>
    <rPh sb="2" eb="4">
      <t>サンカ</t>
    </rPh>
    <rPh sb="4" eb="6">
      <t>シカク</t>
    </rPh>
    <rPh sb="6" eb="8">
      <t>シンサ</t>
    </rPh>
    <rPh sb="8" eb="11">
      <t>シンセイショ</t>
    </rPh>
    <rPh sb="11" eb="12">
      <t>ルイ</t>
    </rPh>
    <phoneticPr fontId="2"/>
  </si>
  <si>
    <t>チェック内容</t>
    <rPh sb="4" eb="6">
      <t>ナイヨウ</t>
    </rPh>
    <phoneticPr fontId="2"/>
  </si>
  <si>
    <t>申請者
確認欄</t>
    <rPh sb="0" eb="3">
      <t>シンセイシャ</t>
    </rPh>
    <rPh sb="4" eb="6">
      <t>カクニン</t>
    </rPh>
    <rPh sb="6" eb="7">
      <t>ラン</t>
    </rPh>
    <phoneticPr fontId="2"/>
  </si>
  <si>
    <t>役　場
確認欄</t>
    <rPh sb="0" eb="1">
      <t>エキ</t>
    </rPh>
    <rPh sb="2" eb="3">
      <t>バ</t>
    </rPh>
    <rPh sb="4" eb="6">
      <t>カクニン</t>
    </rPh>
    <rPh sb="6" eb="7">
      <t>ラン</t>
    </rPh>
    <phoneticPr fontId="2"/>
  </si>
  <si>
    <t>Ａ4フラットファイルに綴じている。</t>
    <rPh sb="11" eb="12">
      <t>ト</t>
    </rPh>
    <phoneticPr fontId="2"/>
  </si>
  <si>
    <t>提出書類が下の順序に綴じられている。</t>
    <rPh sb="0" eb="2">
      <t>テイシュツ</t>
    </rPh>
    <rPh sb="2" eb="4">
      <t>ショルイ</t>
    </rPh>
    <rPh sb="5" eb="6">
      <t>シタ</t>
    </rPh>
    <rPh sb="7" eb="9">
      <t>ジュンジョ</t>
    </rPh>
    <rPh sb="10" eb="11">
      <t>ト</t>
    </rPh>
    <phoneticPr fontId="2"/>
  </si>
  <si>
    <t>・入札参加資格申請書チェックリスト</t>
    <rPh sb="1" eb="3">
      <t>ニュウサツ</t>
    </rPh>
    <rPh sb="3" eb="5">
      <t>サンカ</t>
    </rPh>
    <rPh sb="5" eb="7">
      <t>シカク</t>
    </rPh>
    <rPh sb="7" eb="9">
      <t>シンセイ</t>
    </rPh>
    <rPh sb="9" eb="10">
      <t>ショ</t>
    </rPh>
    <phoneticPr fontId="2"/>
  </si>
  <si>
    <t>・入札参加資格申請書（町独自様式）</t>
    <rPh sb="1" eb="3">
      <t>ニュウサツ</t>
    </rPh>
    <rPh sb="3" eb="5">
      <t>サンカ</t>
    </rPh>
    <rPh sb="5" eb="7">
      <t>シカク</t>
    </rPh>
    <rPh sb="7" eb="9">
      <t>シンセイ</t>
    </rPh>
    <rPh sb="9" eb="10">
      <t>ショ</t>
    </rPh>
    <rPh sb="11" eb="12">
      <t>マチ</t>
    </rPh>
    <rPh sb="12" eb="14">
      <t>ドクジ</t>
    </rPh>
    <rPh sb="14" eb="16">
      <t>ヨウシキ</t>
    </rPh>
    <phoneticPr fontId="2"/>
  </si>
  <si>
    <t>様式①-1</t>
    <rPh sb="0" eb="2">
      <t>ヨウシキ</t>
    </rPh>
    <phoneticPr fontId="2"/>
  </si>
  <si>
    <t>様式①-2</t>
    <rPh sb="0" eb="2">
      <t>ヨウシキ</t>
    </rPh>
    <phoneticPr fontId="2"/>
  </si>
  <si>
    <t>・業態調書（町独自様式）</t>
    <rPh sb="1" eb="3">
      <t>ギョウタイ</t>
    </rPh>
    <rPh sb="3" eb="5">
      <t>チョウショ</t>
    </rPh>
    <rPh sb="6" eb="7">
      <t>マチ</t>
    </rPh>
    <rPh sb="7" eb="9">
      <t>ドクジ</t>
    </rPh>
    <rPh sb="9" eb="11">
      <t>ヨウシキ</t>
    </rPh>
    <phoneticPr fontId="2"/>
  </si>
  <si>
    <t>様式②</t>
    <rPh sb="0" eb="2">
      <t>ヨウシキ</t>
    </rPh>
    <phoneticPr fontId="2"/>
  </si>
  <si>
    <t>・経営事項結果通知書等（写し）</t>
    <rPh sb="1" eb="3">
      <t>ケイエイ</t>
    </rPh>
    <rPh sb="3" eb="5">
      <t>ジコウ</t>
    </rPh>
    <rPh sb="5" eb="7">
      <t>ケッカ</t>
    </rPh>
    <rPh sb="7" eb="10">
      <t>ツウチショ</t>
    </rPh>
    <rPh sb="10" eb="11">
      <t>トウ</t>
    </rPh>
    <rPh sb="12" eb="13">
      <t>ウツ</t>
    </rPh>
    <phoneticPr fontId="2"/>
  </si>
  <si>
    <t>・納税証明書（国税）</t>
    <rPh sb="1" eb="3">
      <t>ノウゼイ</t>
    </rPh>
    <rPh sb="3" eb="6">
      <t>ショウメイショ</t>
    </rPh>
    <rPh sb="7" eb="9">
      <t>コクゼイ</t>
    </rPh>
    <phoneticPr fontId="2"/>
  </si>
  <si>
    <t>・納税証明書（町税）　（町内に事業所がある場合のみ）</t>
    <rPh sb="1" eb="3">
      <t>ノウゼイ</t>
    </rPh>
    <rPh sb="3" eb="6">
      <t>ショウメイショ</t>
    </rPh>
    <rPh sb="7" eb="9">
      <t>チョウゼイ</t>
    </rPh>
    <rPh sb="12" eb="14">
      <t>チョウナイ</t>
    </rPh>
    <rPh sb="15" eb="18">
      <t>ジギョウショ</t>
    </rPh>
    <rPh sb="21" eb="23">
      <t>バアイ</t>
    </rPh>
    <phoneticPr fontId="2"/>
  </si>
  <si>
    <t>・建設業許可証明書（写し）</t>
    <rPh sb="1" eb="4">
      <t>ケンセツギョウ</t>
    </rPh>
    <rPh sb="4" eb="6">
      <t>キョカ</t>
    </rPh>
    <rPh sb="6" eb="9">
      <t>ショウメイショ</t>
    </rPh>
    <rPh sb="10" eb="11">
      <t>ウツ</t>
    </rPh>
    <phoneticPr fontId="2"/>
  </si>
  <si>
    <t>・工事（業務）経歴書</t>
    <rPh sb="1" eb="3">
      <t>コウジ</t>
    </rPh>
    <rPh sb="4" eb="6">
      <t>ギョウム</t>
    </rPh>
    <rPh sb="7" eb="10">
      <t>ケイレキショ</t>
    </rPh>
    <phoneticPr fontId="2"/>
  </si>
  <si>
    <t>・技術者経歴書</t>
    <rPh sb="1" eb="4">
      <t>ギジュツシャ</t>
    </rPh>
    <rPh sb="4" eb="7">
      <t>ケイレキショ</t>
    </rPh>
    <phoneticPr fontId="2"/>
  </si>
  <si>
    <t>・申請書と電子データが同じ内容になっている。</t>
    <rPh sb="1" eb="3">
      <t>シンセイ</t>
    </rPh>
    <rPh sb="3" eb="4">
      <t>ショ</t>
    </rPh>
    <rPh sb="5" eb="7">
      <t>デンシ</t>
    </rPh>
    <rPh sb="11" eb="12">
      <t>オナ</t>
    </rPh>
    <rPh sb="13" eb="15">
      <t>ナイヨウ</t>
    </rPh>
    <phoneticPr fontId="2"/>
  </si>
  <si>
    <t>受領書が必要な場合は、返信用封筒（郵便切手貼付、宛先明記）を同封してください。</t>
    <rPh sb="0" eb="3">
      <t>ジュリョウショ</t>
    </rPh>
    <rPh sb="4" eb="6">
      <t>ヒツヨウ</t>
    </rPh>
    <rPh sb="7" eb="9">
      <t>バアイ</t>
    </rPh>
    <rPh sb="11" eb="14">
      <t>ヘンシンヨウ</t>
    </rPh>
    <rPh sb="14" eb="16">
      <t>フウトウ</t>
    </rPh>
    <rPh sb="21" eb="23">
      <t>チョウフ</t>
    </rPh>
    <rPh sb="26" eb="28">
      <t>メイキ</t>
    </rPh>
    <rPh sb="30" eb="32">
      <t>ドウフウ</t>
    </rPh>
    <phoneticPr fontId="2"/>
  </si>
  <si>
    <t>貴社指定の用紙等がある場合は、その用紙等を同封してください。</t>
    <rPh sb="0" eb="2">
      <t>キシャ</t>
    </rPh>
    <rPh sb="2" eb="4">
      <t>シテイ</t>
    </rPh>
    <rPh sb="5" eb="7">
      <t>ヨウシ</t>
    </rPh>
    <rPh sb="7" eb="8">
      <t>トウ</t>
    </rPh>
    <rPh sb="17" eb="19">
      <t>ヨウシ</t>
    </rPh>
    <rPh sb="19" eb="20">
      <t>トウ</t>
    </rPh>
    <rPh sb="21" eb="23">
      <t>ドウフウ</t>
    </rPh>
    <phoneticPr fontId="2"/>
  </si>
  <si>
    <t>入札又は見積並びに契約の締結</t>
    <rPh sb="0" eb="2">
      <t>ニュウサツ</t>
    </rPh>
    <rPh sb="2" eb="3">
      <t>マタ</t>
    </rPh>
    <rPh sb="4" eb="6">
      <t>ミツモリ</t>
    </rPh>
    <rPh sb="6" eb="7">
      <t>ナラ</t>
    </rPh>
    <rPh sb="9" eb="11">
      <t>ケイヤク</t>
    </rPh>
    <rPh sb="12" eb="14">
      <t>テイケツ</t>
    </rPh>
    <phoneticPr fontId="2"/>
  </si>
  <si>
    <t>（１）</t>
    <phoneticPr fontId="2"/>
  </si>
  <si>
    <t>（２）</t>
  </si>
  <si>
    <t>（３）</t>
  </si>
  <si>
    <t>（４）</t>
  </si>
  <si>
    <t>（５）</t>
  </si>
  <si>
    <t>入札保証金及び契約保証金の納入又は受領</t>
    <rPh sb="0" eb="2">
      <t>ニュウサツ</t>
    </rPh>
    <rPh sb="2" eb="5">
      <t>ホショウキン</t>
    </rPh>
    <rPh sb="5" eb="6">
      <t>オヨ</t>
    </rPh>
    <rPh sb="7" eb="9">
      <t>ケイヤク</t>
    </rPh>
    <rPh sb="9" eb="12">
      <t>ホショウキン</t>
    </rPh>
    <rPh sb="13" eb="15">
      <t>ノウニュウ</t>
    </rPh>
    <rPh sb="15" eb="16">
      <t>マタ</t>
    </rPh>
    <rPh sb="17" eb="19">
      <t>ジュリョウ</t>
    </rPh>
    <phoneticPr fontId="2"/>
  </si>
  <si>
    <t>契約代金額の請求及び受領</t>
    <rPh sb="0" eb="3">
      <t>ケイヤクダイ</t>
    </rPh>
    <rPh sb="3" eb="5">
      <t>キンガク</t>
    </rPh>
    <rPh sb="6" eb="8">
      <t>セイキュウ</t>
    </rPh>
    <rPh sb="8" eb="9">
      <t>オヨ</t>
    </rPh>
    <rPh sb="10" eb="12">
      <t>ジュリョウ</t>
    </rPh>
    <phoneticPr fontId="2"/>
  </si>
  <si>
    <t>復代理人の選任及び解任</t>
    <rPh sb="0" eb="1">
      <t>フク</t>
    </rPh>
    <rPh sb="1" eb="4">
      <t>ダイリニン</t>
    </rPh>
    <rPh sb="5" eb="7">
      <t>センニン</t>
    </rPh>
    <rPh sb="7" eb="8">
      <t>オヨ</t>
    </rPh>
    <rPh sb="9" eb="11">
      <t>カイニン</t>
    </rPh>
    <phoneticPr fontId="2"/>
  </si>
  <si>
    <t>その他の契約締結及び履行に関する一切の権限</t>
    <rPh sb="2" eb="3">
      <t>タ</t>
    </rPh>
    <rPh sb="4" eb="6">
      <t>ケイヤク</t>
    </rPh>
    <rPh sb="6" eb="8">
      <t>テイケツ</t>
    </rPh>
    <rPh sb="8" eb="9">
      <t>オヨ</t>
    </rPh>
    <rPh sb="10" eb="12">
      <t>リコウ</t>
    </rPh>
    <rPh sb="13" eb="14">
      <t>カン</t>
    </rPh>
    <rPh sb="16" eb="18">
      <t>イッサイ</t>
    </rPh>
    <rPh sb="19" eb="21">
      <t>ケンゲン</t>
    </rPh>
    <phoneticPr fontId="2"/>
  </si>
  <si>
    <t>・ＣＤ等の電子データを入札申請用フォルダにコピー</t>
    <rPh sb="3" eb="4">
      <t>トウ</t>
    </rPh>
    <rPh sb="5" eb="7">
      <t>デンシ</t>
    </rPh>
    <rPh sb="11" eb="13">
      <t>ニュウサツ</t>
    </rPh>
    <rPh sb="13" eb="16">
      <t>シンセイヨウ</t>
    </rPh>
    <phoneticPr fontId="2"/>
  </si>
  <si>
    <t>解体</t>
    <rPh sb="0" eb="2">
      <t>カイタイ</t>
    </rPh>
    <phoneticPr fontId="2"/>
  </si>
  <si>
    <t>受付番号</t>
  </si>
  <si>
    <t>受付年月日</t>
  </si>
  <si>
    <t>業者コード</t>
  </si>
  <si>
    <t>地区コード１</t>
  </si>
  <si>
    <t>地区コード２</t>
  </si>
  <si>
    <t>地区コード３</t>
  </si>
  <si>
    <t>代表者名</t>
  </si>
  <si>
    <t>電話番号</t>
  </si>
  <si>
    <t>ＦＡＸ番号</t>
  </si>
  <si>
    <t>メールアドレス</t>
  </si>
  <si>
    <t>委任先代表者名</t>
  </si>
  <si>
    <t>委任先電話番号</t>
  </si>
  <si>
    <t>委任先ＦＡＸ番号</t>
  </si>
  <si>
    <t>委任先メールアドレス</t>
  </si>
  <si>
    <t>営業年数</t>
  </si>
  <si>
    <t>許可</t>
  </si>
  <si>
    <t>業種コード１</t>
  </si>
  <si>
    <t>業種コード２</t>
  </si>
  <si>
    <t>業種コード３</t>
  </si>
  <si>
    <t>総合数値</t>
  </si>
  <si>
    <t>連番</t>
  </si>
  <si>
    <t>備考</t>
  </si>
  <si>
    <t>（都道府県）</t>
    <rPh sb="1" eb="5">
      <t>トドウフケン</t>
    </rPh>
    <phoneticPr fontId="2"/>
  </si>
  <si>
    <t>（区・市・郡）</t>
    <rPh sb="1" eb="2">
      <t>ク</t>
    </rPh>
    <rPh sb="3" eb="4">
      <t>シ</t>
    </rPh>
    <rPh sb="5" eb="6">
      <t>グン</t>
    </rPh>
    <phoneticPr fontId="2"/>
  </si>
  <si>
    <t>フリガナ</t>
    <phoneticPr fontId="2"/>
  </si>
  <si>
    <t>（以降の住所）</t>
    <rPh sb="1" eb="3">
      <t>イコウ</t>
    </rPh>
    <rPh sb="4" eb="6">
      <t>ジュウショ</t>
    </rPh>
    <phoneticPr fontId="2"/>
  </si>
  <si>
    <t>　（町・村）</t>
    <rPh sb="2" eb="3">
      <t>マチ</t>
    </rPh>
    <rPh sb="4" eb="5">
      <t>ムラ</t>
    </rPh>
    <phoneticPr fontId="2"/>
  </si>
  <si>
    <t>○</t>
    <phoneticPr fontId="2"/>
  </si>
  <si>
    <t>所在地区</t>
  </si>
  <si>
    <t>代表者名カナ</t>
  </si>
  <si>
    <t>郵便番号</t>
  </si>
  <si>
    <t>許可区分</t>
  </si>
  <si>
    <t>許可番号</t>
  </si>
  <si>
    <t>許可年月日</t>
  </si>
  <si>
    <t>委任先郵便番号</t>
  </si>
  <si>
    <t>新規登録年</t>
  </si>
  <si>
    <t>自己資本額</t>
  </si>
  <si>
    <t>資本金額</t>
  </si>
  <si>
    <t>その他工事高</t>
  </si>
  <si>
    <t>年間平均工事高</t>
  </si>
  <si>
    <t>職員内訳２級</t>
  </si>
  <si>
    <t>職員内訳その他</t>
  </si>
  <si>
    <t>主観的審査点数</t>
  </si>
  <si>
    <t>ＪＶ区分</t>
  </si>
  <si>
    <t>業者区分</t>
    <rPh sb="2" eb="4">
      <t>クブン</t>
    </rPh>
    <phoneticPr fontId="36"/>
  </si>
  <si>
    <t>名称</t>
    <rPh sb="0" eb="2">
      <t>メイショウ</t>
    </rPh>
    <phoneticPr fontId="36"/>
  </si>
  <si>
    <t>名称カナ</t>
    <rPh sb="0" eb="2">
      <t>メイショウ</t>
    </rPh>
    <phoneticPr fontId="36"/>
  </si>
  <si>
    <t>代表者役職名</t>
    <rPh sb="3" eb="5">
      <t>ヤクショク</t>
    </rPh>
    <phoneticPr fontId="36"/>
  </si>
  <si>
    <t>住所</t>
    <rPh sb="0" eb="2">
      <t>ジュウショ</t>
    </rPh>
    <phoneticPr fontId="36"/>
  </si>
  <si>
    <t>委任先区分</t>
    <rPh sb="3" eb="5">
      <t>クブン</t>
    </rPh>
    <phoneticPr fontId="36"/>
  </si>
  <si>
    <t>委任先名称</t>
    <rPh sb="3" eb="5">
      <t>メイショウ</t>
    </rPh>
    <phoneticPr fontId="36"/>
  </si>
  <si>
    <t>委任先名称カナ</t>
    <rPh sb="3" eb="5">
      <t>メイショウ</t>
    </rPh>
    <phoneticPr fontId="36"/>
  </si>
  <si>
    <t>委任先代表者役職名</t>
    <rPh sb="6" eb="8">
      <t>ヤクショク</t>
    </rPh>
    <phoneticPr fontId="36"/>
  </si>
  <si>
    <t>委任先代表者名カナ</t>
    <rPh sb="6" eb="7">
      <t>メイ</t>
    </rPh>
    <phoneticPr fontId="36"/>
  </si>
  <si>
    <t>委任先住所</t>
    <rPh sb="3" eb="5">
      <t>ジュウショ</t>
    </rPh>
    <phoneticPr fontId="36"/>
  </si>
  <si>
    <t>自由区分１</t>
    <rPh sb="0" eb="2">
      <t>ジユウ</t>
    </rPh>
    <phoneticPr fontId="36"/>
  </si>
  <si>
    <t>自由区分２</t>
    <rPh sb="0" eb="2">
      <t>ジユウ</t>
    </rPh>
    <phoneticPr fontId="36"/>
  </si>
  <si>
    <t>自由区分３</t>
    <rPh sb="0" eb="2">
      <t>ジユウ</t>
    </rPh>
    <phoneticPr fontId="36"/>
  </si>
  <si>
    <t>自由区分４</t>
    <rPh sb="0" eb="2">
      <t>ジユウ</t>
    </rPh>
    <phoneticPr fontId="36"/>
  </si>
  <si>
    <t>自由金額１</t>
    <rPh sb="0" eb="2">
      <t>ジユウ</t>
    </rPh>
    <rPh sb="2" eb="4">
      <t>キンガク</t>
    </rPh>
    <phoneticPr fontId="36"/>
  </si>
  <si>
    <t>自由金額２</t>
    <rPh sb="0" eb="2">
      <t>ジユウ</t>
    </rPh>
    <rPh sb="2" eb="4">
      <t>キンガク</t>
    </rPh>
    <phoneticPr fontId="36"/>
  </si>
  <si>
    <t>自由金額３</t>
    <rPh sb="0" eb="2">
      <t>ジユウ</t>
    </rPh>
    <rPh sb="2" eb="4">
      <t>キンガク</t>
    </rPh>
    <phoneticPr fontId="36"/>
  </si>
  <si>
    <t>自由金額４</t>
    <rPh sb="0" eb="2">
      <t>ジユウ</t>
    </rPh>
    <rPh sb="2" eb="4">
      <t>キンガク</t>
    </rPh>
    <phoneticPr fontId="36"/>
  </si>
  <si>
    <t>自由金額５</t>
    <rPh sb="0" eb="2">
      <t>ジユウ</t>
    </rPh>
    <rPh sb="2" eb="4">
      <t>キンガク</t>
    </rPh>
    <phoneticPr fontId="36"/>
  </si>
  <si>
    <t>自由金額６</t>
    <rPh sb="0" eb="2">
      <t>ジユウ</t>
    </rPh>
    <rPh sb="2" eb="4">
      <t>キンガク</t>
    </rPh>
    <phoneticPr fontId="36"/>
  </si>
  <si>
    <t>自由金額７</t>
    <rPh sb="0" eb="2">
      <t>ジユウ</t>
    </rPh>
    <rPh sb="2" eb="4">
      <t>キンガク</t>
    </rPh>
    <phoneticPr fontId="36"/>
  </si>
  <si>
    <t>自由金額８</t>
    <rPh sb="0" eb="2">
      <t>ジユウ</t>
    </rPh>
    <rPh sb="2" eb="4">
      <t>キンガク</t>
    </rPh>
    <phoneticPr fontId="36"/>
  </si>
  <si>
    <t>自由金額９</t>
    <rPh sb="0" eb="2">
      <t>ジユウ</t>
    </rPh>
    <rPh sb="2" eb="4">
      <t>キンガク</t>
    </rPh>
    <phoneticPr fontId="36"/>
  </si>
  <si>
    <t>自由金額１０</t>
    <rPh sb="0" eb="2">
      <t>ジユウ</t>
    </rPh>
    <rPh sb="2" eb="4">
      <t>キンガク</t>
    </rPh>
    <phoneticPr fontId="36"/>
  </si>
  <si>
    <t>職員人数</t>
    <rPh sb="2" eb="3">
      <t>ニン</t>
    </rPh>
    <rPh sb="3" eb="4">
      <t>スウ</t>
    </rPh>
    <phoneticPr fontId="36"/>
  </si>
  <si>
    <t>職員内訳１級</t>
    <rPh sb="2" eb="4">
      <t>ウチワケ</t>
    </rPh>
    <phoneticPr fontId="36"/>
  </si>
  <si>
    <t>申請区分</t>
    <rPh sb="0" eb="2">
      <t>シンセイ</t>
    </rPh>
    <rPh sb="2" eb="3">
      <t>ク</t>
    </rPh>
    <rPh sb="3" eb="4">
      <t>ブン</t>
    </rPh>
    <phoneticPr fontId="36"/>
  </si>
  <si>
    <t>法人個人区分</t>
    <rPh sb="0" eb="2">
      <t>ホウジン</t>
    </rPh>
    <rPh sb="2" eb="4">
      <t>コジン</t>
    </rPh>
    <rPh sb="4" eb="6">
      <t>クブン</t>
    </rPh>
    <phoneticPr fontId="36"/>
  </si>
  <si>
    <t>債権者コード</t>
    <rPh sb="0" eb="3">
      <t>サイケンシャ</t>
    </rPh>
    <phoneticPr fontId="36"/>
  </si>
  <si>
    <t>様式　①-２</t>
    <phoneticPr fontId="2"/>
  </si>
  <si>
    <t>➀
競争参加資格希望の有無</t>
    <rPh sb="2" eb="4">
      <t>キョウソウ</t>
    </rPh>
    <rPh sb="4" eb="6">
      <t>サンカ</t>
    </rPh>
    <rPh sb="6" eb="8">
      <t>シカク</t>
    </rPh>
    <rPh sb="8" eb="10">
      <t>キボウ</t>
    </rPh>
    <rPh sb="11" eb="13">
      <t>ウム</t>
    </rPh>
    <phoneticPr fontId="2"/>
  </si>
  <si>
    <t>②建設工事の種類</t>
    <rPh sb="1" eb="3">
      <t>ケンセツ</t>
    </rPh>
    <rPh sb="3" eb="5">
      <t>コウジ</t>
    </rPh>
    <rPh sb="6" eb="8">
      <t>シュルイ</t>
    </rPh>
    <phoneticPr fontId="2"/>
  </si>
  <si>
    <t>③年間平均完成工事高（千円）</t>
    <rPh sb="1" eb="3">
      <t>ネンカン</t>
    </rPh>
    <rPh sb="3" eb="5">
      <t>ヘイキン</t>
    </rPh>
    <rPh sb="5" eb="7">
      <t>カンセイ</t>
    </rPh>
    <rPh sb="7" eb="9">
      <t>コウジ</t>
    </rPh>
    <rPh sb="9" eb="10">
      <t>ダカ</t>
    </rPh>
    <rPh sb="11" eb="13">
      <t>センエン</t>
    </rPh>
    <phoneticPr fontId="2"/>
  </si>
  <si>
    <t>④許可区分</t>
    <rPh sb="1" eb="3">
      <t>キョカ</t>
    </rPh>
    <rPh sb="3" eb="5">
      <t>クブン</t>
    </rPh>
    <phoneticPr fontId="2"/>
  </si>
  <si>
    <t>⑤総合評点
（Ｐ）</t>
    <rPh sb="1" eb="3">
      <t>ソウゴウ</t>
    </rPh>
    <rPh sb="3" eb="5">
      <t>ヒョウテン</t>
    </rPh>
    <phoneticPr fontId="2"/>
  </si>
  <si>
    <t>⑥</t>
    <phoneticPr fontId="2"/>
  </si>
  <si>
    <t>⑦</t>
    <phoneticPr fontId="2"/>
  </si>
  <si>
    <t>⑧</t>
    <phoneticPr fontId="2"/>
  </si>
  <si>
    <t>⑨</t>
    <phoneticPr fontId="2"/>
  </si>
  <si>
    <t>⑩</t>
    <phoneticPr fontId="2"/>
  </si>
  <si>
    <t>（注）　１</t>
    <rPh sb="1" eb="2">
      <t>チュウ</t>
    </rPh>
    <phoneticPr fontId="2"/>
  </si>
  <si>
    <t>（注）　２</t>
    <rPh sb="1" eb="2">
      <t>チュウ</t>
    </rPh>
    <phoneticPr fontId="2"/>
  </si>
  <si>
    <t>➀について競争参加資格を希望する建設工事の種類を「○」で示すこと。</t>
    <rPh sb="5" eb="7">
      <t>キョウソウ</t>
    </rPh>
    <rPh sb="7" eb="9">
      <t>サンカ</t>
    </rPh>
    <rPh sb="9" eb="11">
      <t>シカク</t>
    </rPh>
    <rPh sb="12" eb="14">
      <t>キボウ</t>
    </rPh>
    <rPh sb="16" eb="18">
      <t>ケンセツ</t>
    </rPh>
    <rPh sb="18" eb="20">
      <t>コウジ</t>
    </rPh>
    <rPh sb="21" eb="23">
      <t>シュルイ</t>
    </rPh>
    <rPh sb="28" eb="29">
      <t>シメ</t>
    </rPh>
    <phoneticPr fontId="2"/>
  </si>
  <si>
    <t>競争参加資格希望工種及び経営事項審査結果　　</t>
    <rPh sb="0" eb="2">
      <t>キョウソウ</t>
    </rPh>
    <rPh sb="2" eb="4">
      <t>サンカ</t>
    </rPh>
    <rPh sb="4" eb="6">
      <t>シカク</t>
    </rPh>
    <rPh sb="6" eb="8">
      <t>キボウ</t>
    </rPh>
    <rPh sb="8" eb="10">
      <t>コウシュ</t>
    </rPh>
    <rPh sb="10" eb="11">
      <t>オヨ</t>
    </rPh>
    <rPh sb="12" eb="14">
      <t>ケイエイ</t>
    </rPh>
    <rPh sb="14" eb="16">
      <t>ジコウ</t>
    </rPh>
    <rPh sb="16" eb="18">
      <t>シンサ</t>
    </rPh>
    <rPh sb="18" eb="20">
      <t>ケッカ</t>
    </rPh>
    <phoneticPr fontId="2"/>
  </si>
  <si>
    <t>業種区分</t>
    <rPh sb="2" eb="4">
      <t>クブン</t>
    </rPh>
    <phoneticPr fontId="36"/>
  </si>
  <si>
    <t>完成工事高</t>
  </si>
  <si>
    <t>等級コード</t>
    <rPh sb="0" eb="2">
      <t>トウキュウ</t>
    </rPh>
    <phoneticPr fontId="36"/>
  </si>
  <si>
    <t>客観的審査点数</t>
  </si>
  <si>
    <t>補正審査点数</t>
  </si>
  <si>
    <t>本社</t>
    <rPh sb="0" eb="2">
      <t>ホンシャ</t>
    </rPh>
    <phoneticPr fontId="2"/>
  </si>
  <si>
    <t>委任先</t>
    <rPh sb="0" eb="2">
      <t>イニン</t>
    </rPh>
    <rPh sb="2" eb="3">
      <t>サキ</t>
    </rPh>
    <phoneticPr fontId="2"/>
  </si>
  <si>
    <t>住所</t>
    <rPh sb="0" eb="2">
      <t>ジュウショ</t>
    </rPh>
    <phoneticPr fontId="2"/>
  </si>
  <si>
    <t>⑪</t>
    <phoneticPr fontId="2"/>
  </si>
  <si>
    <t>⑫</t>
    <phoneticPr fontId="2"/>
  </si>
  <si>
    <t>自己資本額</t>
    <rPh sb="0" eb="2">
      <t>ジコ</t>
    </rPh>
    <rPh sb="2" eb="5">
      <t>シホンガク</t>
    </rPh>
    <phoneticPr fontId="2"/>
  </si>
  <si>
    <t>資本金額</t>
    <rPh sb="3" eb="4">
      <t>ガク</t>
    </rPh>
    <phoneticPr fontId="2"/>
  </si>
  <si>
    <t>②～⑫について経営事項審査結果通知書の該当する内容を転記すること。</t>
    <rPh sb="19" eb="21">
      <t>ガイトウ</t>
    </rPh>
    <rPh sb="23" eb="25">
      <t>ナイヨウ</t>
    </rPh>
    <rPh sb="26" eb="28">
      <t>テンキ</t>
    </rPh>
    <phoneticPr fontId="2"/>
  </si>
  <si>
    <t>③・⑦・⑧・⑪は千円単位で入力すること。</t>
    <rPh sb="8" eb="10">
      <t>センエン</t>
    </rPh>
    <rPh sb="10" eb="12">
      <t>タンイ</t>
    </rPh>
    <rPh sb="13" eb="15">
      <t>ニュウリョク</t>
    </rPh>
    <phoneticPr fontId="2"/>
  </si>
  <si>
    <t>申請書を提出する前に必ず確認し、申請者確認欄に「○」をつけてください。</t>
    <rPh sb="0" eb="2">
      <t>シンセイ</t>
    </rPh>
    <rPh sb="2" eb="3">
      <t>ショ</t>
    </rPh>
    <rPh sb="4" eb="6">
      <t>テイシュツ</t>
    </rPh>
    <rPh sb="8" eb="9">
      <t>マエ</t>
    </rPh>
    <rPh sb="10" eb="11">
      <t>カナラ</t>
    </rPh>
    <rPh sb="12" eb="14">
      <t>カクニン</t>
    </rPh>
    <rPh sb="16" eb="19">
      <t>シンセイシャ</t>
    </rPh>
    <rPh sb="19" eb="21">
      <t>カクニン</t>
    </rPh>
    <rPh sb="21" eb="22">
      <t>ラン</t>
    </rPh>
    <phoneticPr fontId="2"/>
  </si>
  <si>
    <t>業種備考１</t>
    <rPh sb="0" eb="2">
      <t>ギョウシュ</t>
    </rPh>
    <rPh sb="2" eb="4">
      <t>ビコウ</t>
    </rPh>
    <phoneticPr fontId="1"/>
  </si>
  <si>
    <t>業種備考２</t>
    <rPh sb="0" eb="2">
      <t>ギョウシュ</t>
    </rPh>
    <rPh sb="2" eb="4">
      <t>ビコウ</t>
    </rPh>
    <phoneticPr fontId="1"/>
  </si>
  <si>
    <t>職員内訳１級</t>
    <rPh sb="0" eb="2">
      <t>ショクイン</t>
    </rPh>
    <rPh sb="2" eb="4">
      <t>ウチワケ</t>
    </rPh>
    <rPh sb="5" eb="6">
      <t>キュウ</t>
    </rPh>
    <phoneticPr fontId="1"/>
  </si>
  <si>
    <t>職員内訳２級</t>
    <rPh sb="0" eb="2">
      <t>ショクイン</t>
    </rPh>
    <rPh sb="2" eb="4">
      <t>ウチワケ</t>
    </rPh>
    <rPh sb="5" eb="6">
      <t>キュウ</t>
    </rPh>
    <phoneticPr fontId="1"/>
  </si>
  <si>
    <t>職員内訳その他</t>
    <rPh sb="0" eb="2">
      <t>ショクイン</t>
    </rPh>
    <rPh sb="2" eb="4">
      <t>ウチワケ</t>
    </rPh>
    <rPh sb="6" eb="7">
      <t>タ</t>
    </rPh>
    <phoneticPr fontId="1"/>
  </si>
  <si>
    <t>許可番号</t>
    <rPh sb="0" eb="2">
      <t>キョカ</t>
    </rPh>
    <rPh sb="2" eb="4">
      <t>バンゴウ</t>
    </rPh>
    <phoneticPr fontId="1"/>
  </si>
  <si>
    <t>許可日</t>
    <rPh sb="0" eb="2">
      <t>キョカ</t>
    </rPh>
    <rPh sb="2" eb="3">
      <t>ビ</t>
    </rPh>
    <phoneticPr fontId="1"/>
  </si>
  <si>
    <t>令和</t>
    <rPh sb="0" eb="2">
      <t>レイワ</t>
    </rPh>
    <phoneticPr fontId="2"/>
  </si>
  <si>
    <t>・委任状兼使用印鑑届（営業所等に委任する場合のみ）</t>
    <rPh sb="1" eb="4">
      <t>イニンジョウ</t>
    </rPh>
    <rPh sb="4" eb="5">
      <t>ケン</t>
    </rPh>
    <rPh sb="5" eb="7">
      <t>シヨウ</t>
    </rPh>
    <rPh sb="7" eb="9">
      <t>インカン</t>
    </rPh>
    <rPh sb="9" eb="10">
      <t>トド</t>
    </rPh>
    <rPh sb="11" eb="15">
      <t>エイギョウショトウ</t>
    </rPh>
    <rPh sb="16" eb="18">
      <t>イニン</t>
    </rPh>
    <rPh sb="20" eb="22">
      <t>バアイ</t>
    </rPh>
    <phoneticPr fontId="2"/>
  </si>
  <si>
    <t>委任状兼使用印鑑届</t>
    <rPh sb="0" eb="3">
      <t>イニンジョウ</t>
    </rPh>
    <rPh sb="3" eb="4">
      <t>ケン</t>
    </rPh>
    <rPh sb="4" eb="9">
      <t>シヨウインカントドケ</t>
    </rPh>
    <phoneticPr fontId="2"/>
  </si>
  <si>
    <t>印</t>
    <rPh sb="0" eb="1">
      <t>イン</t>
    </rPh>
    <phoneticPr fontId="2"/>
  </si>
  <si>
    <t>別冊指定の書類を添えて入札参加資格の審査を申請します。</t>
    <phoneticPr fontId="2"/>
  </si>
  <si>
    <t>ファイルの表紙及び背表紙に「令和7・8年度入札参加資格申請書（建設工事）」及び「会社名」が記入されている。</t>
    <rPh sb="5" eb="7">
      <t>ヒョウシ</t>
    </rPh>
    <rPh sb="7" eb="8">
      <t>オヨ</t>
    </rPh>
    <rPh sb="9" eb="12">
      <t>セビョウシ</t>
    </rPh>
    <rPh sb="14" eb="16">
      <t>レイワ</t>
    </rPh>
    <rPh sb="19" eb="21">
      <t>ネンド</t>
    </rPh>
    <rPh sb="21" eb="23">
      <t>ニュウサツ</t>
    </rPh>
    <rPh sb="23" eb="25">
      <t>サンカ</t>
    </rPh>
    <rPh sb="25" eb="27">
      <t>シカク</t>
    </rPh>
    <rPh sb="27" eb="29">
      <t>シンセイ</t>
    </rPh>
    <rPh sb="29" eb="30">
      <t>ショ</t>
    </rPh>
    <rPh sb="31" eb="33">
      <t>ケンセツ</t>
    </rPh>
    <rPh sb="33" eb="35">
      <t>コウジ</t>
    </rPh>
    <rPh sb="37" eb="38">
      <t>オヨ</t>
    </rPh>
    <rPh sb="40" eb="43">
      <t>カイシャメイ</t>
    </rPh>
    <rPh sb="45" eb="47">
      <t>キニュウ</t>
    </rPh>
    <phoneticPr fontId="2"/>
  </si>
  <si>
    <t>ＣＤ－ＲＯＭにて電子データ（このファイル）を提出してください。</t>
    <rPh sb="8" eb="10">
      <t>デンシ</t>
    </rPh>
    <rPh sb="22" eb="24">
      <t>テイシュツ</t>
    </rPh>
    <phoneticPr fontId="2"/>
  </si>
  <si>
    <t>※　メールのみでは受付できませんので、必ず原本を印刷し提出してください。</t>
    <rPh sb="9" eb="11">
      <t>ウケツケ</t>
    </rPh>
    <rPh sb="19" eb="20">
      <t>カナラ</t>
    </rPh>
    <rPh sb="21" eb="23">
      <t>ゲンポン</t>
    </rPh>
    <rPh sb="24" eb="26">
      <t>インサツ</t>
    </rPh>
    <rPh sb="27" eb="29">
      <t>テイシュツ</t>
    </rPh>
    <phoneticPr fontId="2"/>
  </si>
  <si>
    <t>※　郵送頂いたＣＤ－ＲＯＭの返却はいたしません。</t>
    <rPh sb="2" eb="4">
      <t>ユウソウ</t>
    </rPh>
    <rPh sb="4" eb="5">
      <t>イタダ</t>
    </rPh>
    <rPh sb="14" eb="16">
      <t>ヘンキャク</t>
    </rPh>
    <phoneticPr fontId="2"/>
  </si>
  <si>
    <t>令和８年度（２０２６年度）において、貴町発注に係る建設工事の入札に参加したいので、</t>
    <rPh sb="0" eb="2">
      <t>レイワ</t>
    </rPh>
    <rPh sb="3" eb="5">
      <t>ネンド</t>
    </rPh>
    <rPh sb="10" eb="12">
      <t>ネンド</t>
    </rPh>
    <rPh sb="18" eb="19">
      <t>キ</t>
    </rPh>
    <rPh sb="19" eb="20">
      <t>マチ</t>
    </rPh>
    <rPh sb="20" eb="22">
      <t>ハッチュウ</t>
    </rPh>
    <rPh sb="23" eb="24">
      <t>カカ</t>
    </rPh>
    <rPh sb="25" eb="27">
      <t>ケンセツ</t>
    </rPh>
    <rPh sb="27" eb="29">
      <t>コウジ</t>
    </rPh>
    <rPh sb="30" eb="32">
      <t>ニュウサツ</t>
    </rPh>
    <rPh sb="33" eb="35">
      <t>サンカ</t>
    </rPh>
    <phoneticPr fontId="2"/>
  </si>
  <si>
    <t>なお、この申請書及び添付書類の記載事項はすべて事実と相違なく、かつ、地方自治法施行令第167条の4第1項及び第2項のいずれにも該当</t>
    <rPh sb="5" eb="8">
      <t>シンセイショ</t>
    </rPh>
    <rPh sb="8" eb="9">
      <t>オヨ</t>
    </rPh>
    <rPh sb="10" eb="12">
      <t>テンプ</t>
    </rPh>
    <rPh sb="12" eb="14">
      <t>ショルイ</t>
    </rPh>
    <rPh sb="15" eb="17">
      <t>キサイ</t>
    </rPh>
    <rPh sb="17" eb="19">
      <t>ジコウ</t>
    </rPh>
    <rPh sb="23" eb="25">
      <t>ジジツ</t>
    </rPh>
    <rPh sb="26" eb="28">
      <t>ソウイ</t>
    </rPh>
    <rPh sb="34" eb="36">
      <t>チホウ</t>
    </rPh>
    <rPh sb="36" eb="38">
      <t>ジチ</t>
    </rPh>
    <rPh sb="38" eb="39">
      <t>ホウ</t>
    </rPh>
    <rPh sb="39" eb="42">
      <t>シコウレイ</t>
    </rPh>
    <rPh sb="42" eb="43">
      <t>ダイ</t>
    </rPh>
    <rPh sb="46" eb="47">
      <t>ジョウ</t>
    </rPh>
    <rPh sb="49" eb="50">
      <t>ダイ</t>
    </rPh>
    <rPh sb="51" eb="52">
      <t>コウ</t>
    </rPh>
    <rPh sb="52" eb="53">
      <t>オヨ</t>
    </rPh>
    <rPh sb="54" eb="55">
      <t>ダイ</t>
    </rPh>
    <rPh sb="56" eb="57">
      <t>コウ</t>
    </rPh>
    <rPh sb="63" eb="65">
      <t>ガイトウ</t>
    </rPh>
    <phoneticPr fontId="2"/>
  </si>
  <si>
    <t>していないことを誓約します。</t>
    <phoneticPr fontId="2"/>
  </si>
  <si>
    <t>広野町長　小松　和真　殿</t>
    <rPh sb="0" eb="2">
      <t>ヒロノ</t>
    </rPh>
    <rPh sb="2" eb="4">
      <t>チョウチョウ</t>
    </rPh>
    <rPh sb="5" eb="7">
      <t>コマツ</t>
    </rPh>
    <rPh sb="8" eb="10">
      <t>カズマ</t>
    </rPh>
    <rPh sb="11" eb="12">
      <t>トノ</t>
    </rPh>
    <phoneticPr fontId="2"/>
  </si>
  <si>
    <t>ＣＤ－ＲＯＭ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</si>
</sst>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_);[Red]\(0\)"/>
  </numFmts>
  <fonts count="41"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8"/>
      <name val="ＭＳ 明朝"/>
      <family val="1"/>
      <charset val="128"/>
    </font>
    <font>
      <sz val="8"/>
      <name val="ＭＳ 明朝"/>
      <family val="1"/>
      <charset val="128"/>
    </font>
    <font>
      <b/>
      <sz val="14"/>
      <name val="ＭＳ 明朝"/>
      <family val="1"/>
      <charset val="128"/>
    </font>
    <font>
      <b/>
      <sz val="11"/>
      <name val="ＭＳ 明朝"/>
      <family val="1"/>
      <charset val="128"/>
    </font>
    <font>
      <sz val="10"/>
      <name val="ＭＳ 明朝"/>
      <family val="1"/>
      <charset val="128"/>
    </font>
    <font>
      <b/>
      <sz val="16"/>
      <name val="ＭＳ 明朝"/>
      <family val="1"/>
      <charset val="128"/>
    </font>
    <font>
      <sz val="9"/>
      <name val="ＭＳ 明朝"/>
      <family val="1"/>
      <charset val="128"/>
    </font>
    <font>
      <b/>
      <sz val="9"/>
      <name val="ＭＳ 明朝"/>
      <family val="1"/>
      <charset val="128"/>
    </font>
    <font>
      <sz val="20"/>
      <color indexed="56"/>
      <name val="HG創英角ｺﾞｼｯｸUB"/>
      <family val="3"/>
      <charset val="128"/>
    </font>
    <font>
      <b/>
      <sz val="11"/>
      <color indexed="10"/>
      <name val="HG創英角ｺﾞｼｯｸUB"/>
      <family val="3"/>
      <charset val="128"/>
    </font>
    <font>
      <sz val="11"/>
      <color indexed="10"/>
      <name val="HG創英角ｺﾞｼｯｸUB"/>
      <family val="3"/>
      <charset val="128"/>
    </font>
    <font>
      <sz val="11"/>
      <color indexed="10"/>
      <name val="ＭＳ Ｐゴシック"/>
      <family val="3"/>
      <charset val="128"/>
    </font>
    <font>
      <b/>
      <sz val="11"/>
      <color indexed="10"/>
      <name val="ＭＳ Ｐゴシック"/>
      <family val="3"/>
      <charset val="128"/>
    </font>
    <font>
      <sz val="11"/>
      <color indexed="18"/>
      <name val="ＭＳ Ｐゴシック"/>
      <family val="3"/>
      <charset val="128"/>
    </font>
    <font>
      <b/>
      <sz val="11"/>
      <name val="ＭＳ Ｐゴシック"/>
      <family val="3"/>
      <charset val="128"/>
    </font>
    <font>
      <sz val="11"/>
      <name val="ＭＳ Ｐ明朝"/>
      <family val="1"/>
      <charset val="128"/>
    </font>
    <font>
      <b/>
      <sz val="20"/>
      <name val="ＭＳ Ｐ明朝"/>
      <family val="1"/>
      <charset val="128"/>
    </font>
    <font>
      <sz val="14"/>
      <name val="ＭＳ Ｐ明朝"/>
      <family val="1"/>
      <charset val="128"/>
    </font>
    <font>
      <sz val="8"/>
      <name val="ＭＳ Ｐ明朝"/>
      <family val="1"/>
      <charset val="128"/>
    </font>
    <font>
      <sz val="6"/>
      <name val="ＭＳ 明朝"/>
      <family val="1"/>
      <charset val="128"/>
    </font>
    <font>
      <b/>
      <u/>
      <sz val="11"/>
      <color indexed="10"/>
      <name val="ＭＳ Ｐゴシック"/>
      <family val="3"/>
      <charset val="128"/>
    </font>
    <font>
      <b/>
      <sz val="14"/>
      <name val="ＭＳ Ｐゴシック"/>
      <family val="3"/>
      <charset val="128"/>
    </font>
    <font>
      <sz val="9"/>
      <color indexed="81"/>
      <name val="ＭＳ Ｐゴシック"/>
      <family val="3"/>
      <charset val="128"/>
    </font>
    <font>
      <sz val="11"/>
      <color indexed="9"/>
      <name val="ＭＳ Ｐゴシック"/>
      <family val="3"/>
      <charset val="128"/>
    </font>
    <font>
      <sz val="9"/>
      <color indexed="10"/>
      <name val="ＭＳ Ｐゴシック"/>
      <family val="3"/>
      <charset val="128"/>
    </font>
    <font>
      <sz val="6"/>
      <color indexed="9"/>
      <name val="ＭＳ Ｐゴシック"/>
      <family val="3"/>
      <charset val="128"/>
    </font>
    <font>
      <b/>
      <sz val="9"/>
      <color indexed="10"/>
      <name val="ＭＳ Ｐゴシック"/>
      <family val="3"/>
      <charset val="128"/>
    </font>
    <font>
      <b/>
      <u/>
      <sz val="20"/>
      <color indexed="10"/>
      <name val="ＭＳ Ｐゴシック"/>
      <family val="3"/>
      <charset val="128"/>
    </font>
    <font>
      <b/>
      <sz val="12"/>
      <name val="ＭＳ Ｐゴシック"/>
      <family val="3"/>
      <charset val="128"/>
    </font>
    <font>
      <sz val="10"/>
      <color indexed="10"/>
      <name val="ＭＳ Ｐゴシック"/>
      <family val="3"/>
      <charset val="128"/>
    </font>
    <font>
      <sz val="11"/>
      <color rgb="FFFFFFFF"/>
      <name val="ＭＳ Ｐゴシック"/>
      <family val="3"/>
      <charset val="128"/>
    </font>
    <font>
      <sz val="11"/>
      <color rgb="FFFFFFFF"/>
      <name val="ＭＳ 明朝"/>
      <family val="1"/>
      <charset val="128"/>
    </font>
    <font>
      <sz val="6"/>
      <name val="ＭＳ Ｐゴシック"/>
      <family val="2"/>
      <charset val="128"/>
      <scheme val="minor"/>
    </font>
    <font>
      <sz val="9"/>
      <name val="ＭＳ Ｐゴシック"/>
      <family val="3"/>
      <charset val="128"/>
    </font>
    <font>
      <sz val="8"/>
      <name val="ＭＳ Ｐゴシック"/>
      <family val="3"/>
      <charset val="128"/>
    </font>
    <font>
      <sz val="8"/>
      <color indexed="81"/>
      <name val="ＭＳ Ｐゴシック"/>
      <family val="3"/>
      <charset val="128"/>
    </font>
    <font>
      <sz val="8"/>
      <color rgb="FF00B050"/>
      <name val="ＭＳ Ｐ明朝"/>
      <family val="1"/>
      <charset val="128"/>
    </font>
  </fonts>
  <fills count="7">
    <fill>
      <patternFill patternType="none"/>
    </fill>
    <fill>
      <patternFill patternType="gray125"/>
    </fill>
    <fill>
      <patternFill patternType="solid">
        <fgColor indexed="45"/>
        <bgColor indexed="64"/>
      </patternFill>
    </fill>
    <fill>
      <patternFill patternType="solid">
        <fgColor indexed="65"/>
        <bgColor indexed="64"/>
      </patternFill>
    </fill>
    <fill>
      <patternFill patternType="solid">
        <fgColor indexed="43"/>
        <bgColor indexed="64"/>
      </patternFill>
    </fill>
    <fill>
      <patternFill patternType="solid">
        <fgColor rgb="FFFFFF99"/>
        <bgColor indexed="64"/>
      </patternFill>
    </fill>
    <fill>
      <patternFill patternType="solid">
        <fgColor rgb="FF92D050"/>
        <bgColor indexed="64"/>
      </patternFill>
    </fill>
  </fills>
  <borders count="19">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diagonalUp="1">
      <left/>
      <right style="thin">
        <color indexed="64"/>
      </right>
      <top style="thin">
        <color indexed="64"/>
      </top>
      <bottom style="thin">
        <color indexed="64"/>
      </bottom>
      <diagonal style="thin">
        <color indexed="64"/>
      </diagonal>
    </border>
    <border>
      <left style="thin">
        <color theme="1"/>
      </left>
      <right style="thin">
        <color theme="1"/>
      </right>
      <top style="thin">
        <color theme="1"/>
      </top>
      <bottom style="thin">
        <color theme="1"/>
      </bottom>
      <diagonal/>
    </border>
  </borders>
  <cellStyleXfs count="2">
    <xf numFmtId="0" fontId="0" fillId="0" borderId="0"/>
    <xf numFmtId="38" fontId="1" fillId="0" borderId="0" applyFont="0" applyFill="0" applyBorder="0" applyAlignment="0" applyProtection="0"/>
  </cellStyleXfs>
  <cellXfs count="268">
    <xf numFmtId="0" fontId="0" fillId="0" borderId="0" xfId="0"/>
    <xf numFmtId="0" fontId="3" fillId="0" borderId="0" xfId="0" applyFont="1" applyAlignment="1">
      <alignment vertical="center"/>
    </xf>
    <xf numFmtId="0" fontId="3" fillId="0" borderId="0" xfId="0" applyFont="1" applyBorder="1" applyAlignment="1">
      <alignment vertical="center"/>
    </xf>
    <xf numFmtId="0" fontId="3" fillId="0" borderId="0" xfId="0" applyFont="1" applyAlignment="1">
      <alignment horizontal="left" vertical="center"/>
    </xf>
    <xf numFmtId="0" fontId="3" fillId="0" borderId="0" xfId="0" applyFont="1" applyBorder="1" applyAlignment="1">
      <alignment horizontal="lef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49" fontId="7" fillId="0" borderId="0" xfId="0" applyNumberFormat="1" applyFont="1" applyAlignment="1">
      <alignment horizontal="center" vertical="center"/>
    </xf>
    <xf numFmtId="0" fontId="7" fillId="0" borderId="0" xfId="0" applyFont="1" applyAlignment="1">
      <alignment vertical="center"/>
    </xf>
    <xf numFmtId="0" fontId="10" fillId="0" borderId="0" xfId="0" applyFont="1" applyAlignment="1">
      <alignment vertical="center"/>
    </xf>
    <xf numFmtId="0" fontId="5" fillId="0" borderId="0" xfId="0" applyFont="1" applyAlignment="1">
      <alignment vertical="center"/>
    </xf>
    <xf numFmtId="0" fontId="8" fillId="0" borderId="0" xfId="0" applyFont="1" applyAlignment="1">
      <alignment vertical="center"/>
    </xf>
    <xf numFmtId="0" fontId="13" fillId="0" borderId="0" xfId="0" applyFont="1"/>
    <xf numFmtId="0" fontId="14" fillId="0" borderId="0" xfId="0" applyFont="1"/>
    <xf numFmtId="0" fontId="15" fillId="0" borderId="0" xfId="0" applyFont="1"/>
    <xf numFmtId="0" fontId="17" fillId="0" borderId="0" xfId="0" applyFont="1"/>
    <xf numFmtId="0" fontId="16" fillId="0" borderId="0" xfId="0" applyFont="1"/>
    <xf numFmtId="0" fontId="18" fillId="0" borderId="0" xfId="0" applyFont="1"/>
    <xf numFmtId="0" fontId="19" fillId="0" borderId="0" xfId="0" applyFont="1"/>
    <xf numFmtId="0" fontId="19" fillId="0" borderId="0" xfId="0" applyFont="1" applyAlignment="1">
      <alignment horizontal="distributed" vertical="center"/>
    </xf>
    <xf numFmtId="0" fontId="19" fillId="0" borderId="0" xfId="0" applyFont="1" applyAlignment="1">
      <alignment horizontal="left" vertical="center" shrinkToFit="1"/>
    </xf>
    <xf numFmtId="0" fontId="19" fillId="0" borderId="0" xfId="0" applyFont="1" applyAlignment="1">
      <alignment vertical="center"/>
    </xf>
    <xf numFmtId="0" fontId="22" fillId="0" borderId="0" xfId="0" applyFont="1"/>
    <xf numFmtId="0" fontId="23" fillId="0" borderId="0" xfId="0" applyFont="1" applyAlignment="1">
      <alignment vertical="center"/>
    </xf>
    <xf numFmtId="0" fontId="0" fillId="0" borderId="0" xfId="0" applyAlignment="1">
      <alignment horizontal="distributed"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0" xfId="0" applyBorder="1" applyAlignment="1">
      <alignment horizontal="center" vertical="center"/>
    </xf>
    <xf numFmtId="0" fontId="0" fillId="0" borderId="0" xfId="0" applyFill="1" applyAlignment="1">
      <alignment horizontal="distributed" vertical="center"/>
    </xf>
    <xf numFmtId="0" fontId="0" fillId="0" borderId="5" xfId="0" applyBorder="1" applyAlignment="1">
      <alignment horizontal="distributed" vertical="center"/>
    </xf>
    <xf numFmtId="0" fontId="3" fillId="0" borderId="0" xfId="0" applyFont="1" applyFill="1" applyBorder="1" applyAlignment="1">
      <alignment vertical="center"/>
    </xf>
    <xf numFmtId="38" fontId="0" fillId="2" borderId="10" xfId="1" applyFont="1" applyFill="1" applyBorder="1" applyAlignment="1" applyProtection="1">
      <alignment vertical="center"/>
      <protection locked="0"/>
    </xf>
    <xf numFmtId="0" fontId="0" fillId="2" borderId="10" xfId="0" applyFill="1" applyBorder="1" applyProtection="1">
      <protection locked="0"/>
    </xf>
    <xf numFmtId="0" fontId="0" fillId="0" borderId="0" xfId="0" applyAlignment="1">
      <alignment horizontal="right"/>
    </xf>
    <xf numFmtId="0" fontId="27" fillId="0" borderId="0" xfId="0" applyFont="1" applyAlignment="1">
      <alignment horizontal="right"/>
    </xf>
    <xf numFmtId="0" fontId="29" fillId="0" borderId="0" xfId="0" applyNumberFormat="1" applyFont="1" applyAlignment="1">
      <alignment horizontal="right"/>
    </xf>
    <xf numFmtId="0" fontId="27" fillId="0" borderId="0" xfId="0" applyNumberFormat="1" applyFont="1" applyAlignment="1">
      <alignment horizontal="right"/>
    </xf>
    <xf numFmtId="0" fontId="31" fillId="0" borderId="0" xfId="0" applyFont="1"/>
    <xf numFmtId="0" fontId="25" fillId="3" borderId="0" xfId="0" applyFont="1" applyFill="1" applyAlignment="1">
      <alignment vertical="center"/>
    </xf>
    <xf numFmtId="0" fontId="0" fillId="3" borderId="0" xfId="0" applyFill="1" applyAlignment="1">
      <alignment vertical="center"/>
    </xf>
    <xf numFmtId="0" fontId="0" fillId="3" borderId="10" xfId="0" applyFill="1" applyBorder="1" applyAlignment="1">
      <alignment horizontal="center" vertical="center" wrapText="1"/>
    </xf>
    <xf numFmtId="0" fontId="0" fillId="3" borderId="6" xfId="0" applyFill="1" applyBorder="1" applyAlignment="1">
      <alignment vertical="center"/>
    </xf>
    <xf numFmtId="0" fontId="0" fillId="3" borderId="5" xfId="0" applyFill="1" applyBorder="1" applyAlignment="1">
      <alignment vertical="center"/>
    </xf>
    <xf numFmtId="0" fontId="0" fillId="3" borderId="11" xfId="0" applyFill="1" applyBorder="1" applyAlignment="1">
      <alignment horizontal="center" vertical="center"/>
    </xf>
    <xf numFmtId="0" fontId="0" fillId="4" borderId="10" xfId="0" applyFill="1" applyBorder="1" applyAlignment="1" applyProtection="1">
      <alignment horizontal="center" vertical="center"/>
      <protection locked="0"/>
    </xf>
    <xf numFmtId="0" fontId="0" fillId="0" borderId="0" xfId="0" applyAlignment="1">
      <alignment vertical="center"/>
    </xf>
    <xf numFmtId="0" fontId="19" fillId="0" borderId="0" xfId="0" applyFont="1" applyAlignment="1">
      <alignment vertical="center" wrapText="1"/>
    </xf>
    <xf numFmtId="0" fontId="34" fillId="0" borderId="0" xfId="0" applyNumberFormat="1" applyFont="1" applyFill="1" applyAlignment="1">
      <alignment horizontal="right"/>
    </xf>
    <xf numFmtId="0" fontId="35" fillId="0" borderId="0" xfId="0" applyNumberFormat="1" applyFont="1" applyFill="1" applyAlignment="1">
      <alignment horizontal="right" vertical="center"/>
    </xf>
    <xf numFmtId="0" fontId="0" fillId="0" borderId="12" xfId="0" applyBorder="1" applyAlignment="1">
      <alignment vertical="top" wrapText="1"/>
    </xf>
    <xf numFmtId="0" fontId="0" fillId="0" borderId="0" xfId="0" applyAlignment="1">
      <alignment vertical="top" wrapText="1"/>
    </xf>
    <xf numFmtId="0" fontId="3" fillId="0" borderId="4" xfId="0" applyFont="1" applyFill="1" applyBorder="1" applyAlignment="1" applyProtection="1">
      <alignment horizontal="left" vertical="center"/>
      <protection locked="0"/>
    </xf>
    <xf numFmtId="0" fontId="3" fillId="0" borderId="0" xfId="0" applyFont="1" applyAlignment="1">
      <alignment vertical="center" wrapText="1"/>
    </xf>
    <xf numFmtId="0" fontId="3" fillId="0" borderId="13" xfId="0" applyFont="1" applyFill="1" applyBorder="1" applyAlignment="1" applyProtection="1">
      <alignment horizontal="left" vertical="center"/>
      <protection locked="0"/>
    </xf>
    <xf numFmtId="0" fontId="3" fillId="0" borderId="14" xfId="0" applyFont="1" applyFill="1" applyBorder="1" applyAlignment="1" applyProtection="1">
      <alignment vertical="center"/>
      <protection locked="0"/>
    </xf>
    <xf numFmtId="0" fontId="8" fillId="0" borderId="13" xfId="0" applyFont="1" applyFill="1" applyBorder="1" applyAlignment="1" applyProtection="1">
      <alignment horizontal="left" vertical="center"/>
      <protection locked="0"/>
    </xf>
    <xf numFmtId="0" fontId="10" fillId="0" borderId="4" xfId="0" applyFont="1" applyFill="1" applyBorder="1" applyAlignment="1" applyProtection="1">
      <alignment horizontal="left"/>
      <protection locked="0"/>
    </xf>
    <xf numFmtId="0" fontId="10" fillId="0" borderId="13" xfId="0" applyFont="1" applyFill="1" applyBorder="1" applyAlignment="1" applyProtection="1">
      <alignment horizontal="left"/>
      <protection locked="0"/>
    </xf>
    <xf numFmtId="0" fontId="10" fillId="0" borderId="0" xfId="0" applyFont="1" applyAlignment="1"/>
    <xf numFmtId="0" fontId="3" fillId="0" borderId="12" xfId="0" applyFont="1" applyFill="1" applyBorder="1" applyAlignment="1" applyProtection="1">
      <alignment vertical="center"/>
      <protection locked="0"/>
    </xf>
    <xf numFmtId="0" fontId="3" fillId="0" borderId="4" xfId="0" applyFont="1" applyFill="1" applyBorder="1" applyAlignment="1" applyProtection="1">
      <alignment horizontal="center" vertical="center"/>
      <protection locked="0"/>
    </xf>
    <xf numFmtId="0" fontId="3" fillId="0" borderId="0" xfId="0" applyFont="1" applyBorder="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0" fillId="0" borderId="0" xfId="0" applyAlignment="1">
      <alignment vertical="center" wrapText="1"/>
    </xf>
    <xf numFmtId="0" fontId="0" fillId="0" borderId="0" xfId="0" applyBorder="1" applyAlignment="1">
      <alignment vertical="top" wrapText="1"/>
    </xf>
    <xf numFmtId="0" fontId="0" fillId="0" borderId="10" xfId="0" applyBorder="1" applyAlignment="1">
      <alignment vertical="center"/>
    </xf>
    <xf numFmtId="49" fontId="38" fillId="0" borderId="0" xfId="0" applyNumberFormat="1" applyFont="1" applyAlignment="1">
      <alignment horizontal="left" vertical="center"/>
    </xf>
    <xf numFmtId="0" fontId="38" fillId="0" borderId="0" xfId="0" applyFont="1"/>
    <xf numFmtId="178" fontId="2" fillId="0" borderId="6" xfId="0" applyNumberFormat="1" applyFont="1" applyBorder="1" applyAlignment="1">
      <alignment horizontal="center" vertical="center"/>
    </xf>
    <xf numFmtId="178" fontId="2" fillId="0" borderId="4" xfId="0" applyNumberFormat="1" applyFont="1" applyBorder="1" applyAlignment="1">
      <alignment horizontal="center" vertical="center"/>
    </xf>
    <xf numFmtId="178" fontId="2" fillId="0" borderId="5" xfId="0" applyNumberFormat="1" applyFont="1" applyBorder="1" applyAlignment="1">
      <alignment horizontal="center" vertical="center"/>
    </xf>
    <xf numFmtId="0" fontId="25" fillId="0" borderId="0" xfId="0" applyFont="1" applyAlignment="1">
      <alignment vertical="center"/>
    </xf>
    <xf numFmtId="0" fontId="0" fillId="0" borderId="11" xfId="0" applyFill="1" applyBorder="1" applyAlignment="1" applyProtection="1">
      <alignment horizontal="center" vertical="center"/>
      <protection locked="0"/>
    </xf>
    <xf numFmtId="49" fontId="7" fillId="0" borderId="2" xfId="0" applyNumberFormat="1" applyFont="1" applyBorder="1" applyAlignment="1">
      <alignment vertical="center"/>
    </xf>
    <xf numFmtId="49" fontId="38" fillId="0" borderId="2" xfId="0" applyNumberFormat="1" applyFont="1" applyBorder="1" applyAlignment="1">
      <alignment horizontal="left" vertical="center"/>
    </xf>
    <xf numFmtId="0" fontId="0" fillId="0" borderId="2" xfId="0" applyBorder="1" applyAlignment="1">
      <alignment horizontal="distributed" vertical="center"/>
    </xf>
    <xf numFmtId="0" fontId="19" fillId="0" borderId="0" xfId="0" applyFont="1" applyAlignment="1">
      <alignment horizontal="distributed" vertical="center"/>
    </xf>
    <xf numFmtId="0" fontId="22" fillId="0" borderId="0" xfId="0" applyFont="1" applyAlignment="1">
      <alignment horizontal="distributed"/>
    </xf>
    <xf numFmtId="0" fontId="19" fillId="0" borderId="0" xfId="0" applyFont="1" applyAlignment="1">
      <alignment horizontal="left" vertical="center"/>
    </xf>
    <xf numFmtId="0" fontId="0" fillId="0" borderId="17" xfId="0" applyFill="1" applyBorder="1" applyAlignment="1">
      <alignment horizontal="distributed" vertical="center"/>
    </xf>
    <xf numFmtId="0" fontId="19" fillId="0" borderId="0" xfId="0" applyFont="1" applyFill="1" applyAlignment="1" applyProtection="1">
      <alignment horizontal="left" vertical="center" shrinkToFit="1"/>
      <protection locked="0"/>
    </xf>
    <xf numFmtId="0" fontId="19" fillId="0" borderId="0" xfId="0" applyFont="1" applyFill="1" applyAlignment="1" applyProtection="1">
      <alignment horizontal="center" vertical="center" shrinkToFit="1"/>
      <protection locked="0"/>
    </xf>
    <xf numFmtId="0" fontId="0" fillId="0" borderId="4" xfId="0" applyBorder="1" applyAlignment="1">
      <alignment vertical="center"/>
    </xf>
    <xf numFmtId="0" fontId="0" fillId="0" borderId="4" xfId="0" applyFill="1" applyBorder="1" applyProtection="1">
      <protection locked="0"/>
    </xf>
    <xf numFmtId="0" fontId="0" fillId="0" borderId="11" xfId="0" applyFill="1" applyBorder="1" applyAlignment="1" applyProtection="1">
      <alignment horizontal="center"/>
      <protection locked="0"/>
    </xf>
    <xf numFmtId="0" fontId="0" fillId="0" borderId="11" xfId="0" applyFill="1" applyBorder="1" applyAlignment="1" applyProtection="1">
      <alignment horizontal="right"/>
      <protection locked="0"/>
    </xf>
    <xf numFmtId="0" fontId="3" fillId="0" borderId="0" xfId="0" applyFont="1" applyFill="1" applyAlignment="1">
      <alignment vertical="center"/>
    </xf>
    <xf numFmtId="0" fontId="0" fillId="5" borderId="10" xfId="0" applyFill="1" applyBorder="1" applyAlignment="1" applyProtection="1">
      <alignment horizontal="center"/>
      <protection locked="0"/>
    </xf>
    <xf numFmtId="0" fontId="0" fillId="5" borderId="10" xfId="0" applyFill="1" applyBorder="1" applyAlignment="1" applyProtection="1">
      <alignment horizontal="right"/>
      <protection locked="0"/>
    </xf>
    <xf numFmtId="0" fontId="0" fillId="5" borderId="10" xfId="0" applyFill="1" applyBorder="1" applyAlignment="1" applyProtection="1">
      <alignment horizontal="center" vertical="center"/>
      <protection locked="0"/>
    </xf>
    <xf numFmtId="0" fontId="0" fillId="0" borderId="10" xfId="0" applyFill="1" applyBorder="1" applyAlignment="1" applyProtection="1">
      <alignment vertical="center"/>
    </xf>
    <xf numFmtId="0" fontId="0" fillId="0" borderId="10" xfId="0" applyFill="1" applyBorder="1" applyAlignment="1" applyProtection="1">
      <alignment horizontal="center" vertical="center"/>
    </xf>
    <xf numFmtId="178" fontId="2" fillId="0" borderId="6" xfId="0" applyNumberFormat="1" applyFont="1" applyBorder="1" applyAlignment="1">
      <alignment horizontal="center" vertical="center" shrinkToFit="1"/>
    </xf>
    <xf numFmtId="0" fontId="3" fillId="0" borderId="0" xfId="0" applyFont="1" applyAlignment="1">
      <alignment vertical="center"/>
    </xf>
    <xf numFmtId="38" fontId="0" fillId="5" borderId="5" xfId="1" applyFont="1" applyFill="1" applyBorder="1" applyAlignment="1" applyProtection="1">
      <alignment horizontal="distributed" vertical="center"/>
      <protection locked="0"/>
    </xf>
    <xf numFmtId="38" fontId="0" fillId="0" borderId="11" xfId="1" applyFont="1" applyFill="1" applyBorder="1" applyAlignment="1">
      <alignment horizontal="distributed" vertical="center"/>
    </xf>
    <xf numFmtId="0" fontId="19" fillId="0" borderId="0" xfId="0" applyFont="1" applyAlignment="1">
      <alignment horizontal="center"/>
    </xf>
    <xf numFmtId="178" fontId="3" fillId="0" borderId="0" xfId="0" applyNumberFormat="1" applyFont="1" applyAlignment="1">
      <alignment vertical="center"/>
    </xf>
    <xf numFmtId="0" fontId="3" fillId="0" borderId="0" xfId="0" applyFont="1" applyAlignment="1">
      <alignment horizontal="lef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3" fillId="2" borderId="0" xfId="0" applyFont="1" applyFill="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6" borderId="10" xfId="0" applyFont="1" applyFill="1" applyBorder="1" applyAlignment="1" applyProtection="1">
      <alignment vertical="center"/>
      <protection locked="0"/>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0" xfId="0" applyFont="1" applyBorder="1" applyAlignment="1">
      <alignment vertical="center"/>
    </xf>
    <xf numFmtId="0" fontId="3" fillId="0" borderId="10" xfId="0" applyFont="1" applyBorder="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5" borderId="10" xfId="0" applyFont="1" applyFill="1" applyBorder="1" applyAlignment="1" applyProtection="1">
      <alignment vertical="center" wrapText="1"/>
      <protection locked="0"/>
    </xf>
    <xf numFmtId="0" fontId="3" fillId="5" borderId="10" xfId="0" applyFont="1" applyFill="1" applyBorder="1" applyAlignment="1" applyProtection="1">
      <alignment vertical="center"/>
      <protection locked="0"/>
    </xf>
    <xf numFmtId="0" fontId="3" fillId="4" borderId="13" xfId="0" applyFont="1" applyFill="1" applyBorder="1" applyAlignment="1" applyProtection="1">
      <alignment horizontal="center" vertical="center"/>
      <protection locked="0"/>
    </xf>
    <xf numFmtId="0" fontId="3" fillId="0" borderId="10" xfId="0" applyFont="1" applyBorder="1" applyAlignment="1">
      <alignment horizontal="center" vertical="center" wrapText="1"/>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7" fillId="0" borderId="10" xfId="0" applyFont="1" applyBorder="1" applyAlignment="1">
      <alignment horizontal="center" vertical="center" wrapText="1"/>
    </xf>
    <xf numFmtId="0" fontId="3" fillId="0" borderId="0" xfId="0" applyFont="1" applyAlignment="1">
      <alignment horizontal="left" vertical="center"/>
    </xf>
    <xf numFmtId="0" fontId="3" fillId="0" borderId="11" xfId="0" applyFont="1" applyBorder="1" applyAlignment="1">
      <alignment horizontal="center" vertical="center"/>
    </xf>
    <xf numFmtId="0" fontId="3" fillId="2" borderId="10" xfId="0" applyFont="1" applyFill="1" applyBorder="1" applyAlignment="1" applyProtection="1">
      <alignment horizontal="left" vertical="center"/>
      <protection locked="0"/>
    </xf>
    <xf numFmtId="177" fontId="3" fillId="0" borderId="0" xfId="0" applyNumberFormat="1"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3" fillId="0" borderId="0" xfId="0" applyFont="1" applyBorder="1" applyAlignment="1">
      <alignment horizontal="center" vertical="center"/>
    </xf>
    <xf numFmtId="49" fontId="7" fillId="0" borderId="0" xfId="0" applyNumberFormat="1" applyFont="1" applyAlignment="1">
      <alignment horizontal="center" vertical="center"/>
    </xf>
    <xf numFmtId="0" fontId="6" fillId="0" borderId="0" xfId="0" applyFont="1" applyAlignment="1">
      <alignment horizontal="left" vertical="center"/>
    </xf>
    <xf numFmtId="0" fontId="3" fillId="0" borderId="0" xfId="0" applyFont="1" applyAlignment="1">
      <alignment vertical="center"/>
    </xf>
    <xf numFmtId="0" fontId="4" fillId="0" borderId="0" xfId="0" applyFont="1" applyAlignment="1">
      <alignment horizontal="center" vertical="center"/>
    </xf>
    <xf numFmtId="49" fontId="7" fillId="0" borderId="10" xfId="0" applyNumberFormat="1" applyFont="1" applyBorder="1" applyAlignment="1">
      <alignment horizontal="center" vertical="center"/>
    </xf>
    <xf numFmtId="0" fontId="3" fillId="5" borderId="2"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shrinkToFit="1"/>
      <protection locked="0"/>
    </xf>
    <xf numFmtId="0" fontId="3" fillId="2" borderId="4" xfId="0" applyFont="1" applyFill="1" applyBorder="1" applyAlignment="1" applyProtection="1">
      <alignment horizontal="center" vertical="center" shrinkToFit="1"/>
      <protection locked="0"/>
    </xf>
    <xf numFmtId="0" fontId="3" fillId="2" borderId="5" xfId="0" applyFont="1" applyFill="1" applyBorder="1" applyAlignment="1" applyProtection="1">
      <alignment horizontal="center" vertical="center" shrinkToFit="1"/>
      <protection locked="0"/>
    </xf>
    <xf numFmtId="0" fontId="3" fillId="2" borderId="6" xfId="0" applyFont="1" applyFill="1" applyBorder="1" applyAlignment="1" applyProtection="1">
      <alignment horizontal="left" vertical="center" shrinkToFit="1"/>
      <protection locked="0"/>
    </xf>
    <xf numFmtId="0" fontId="3" fillId="2" borderId="4" xfId="0" applyFont="1" applyFill="1" applyBorder="1" applyAlignment="1" applyProtection="1">
      <alignment horizontal="left" vertical="center" shrinkToFit="1"/>
      <protection locked="0"/>
    </xf>
    <xf numFmtId="0" fontId="3" fillId="2" borderId="5"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3" fillId="2" borderId="10" xfId="0" applyNumberFormat="1" applyFont="1" applyFill="1" applyBorder="1" applyAlignment="1" applyProtection="1">
      <alignment horizontal="left" vertical="center"/>
      <protection locked="0"/>
    </xf>
    <xf numFmtId="0" fontId="3" fillId="4" borderId="10" xfId="0" applyNumberFormat="1" applyFont="1" applyFill="1" applyBorder="1" applyAlignment="1" applyProtection="1">
      <alignment horizontal="center" vertical="center"/>
      <protection locked="0"/>
    </xf>
    <xf numFmtId="0" fontId="3" fillId="4" borderId="0" xfId="0" applyFont="1" applyFill="1" applyBorder="1" applyAlignment="1" applyProtection="1">
      <alignment horizontal="left" vertical="center"/>
      <protection locked="0"/>
    </xf>
    <xf numFmtId="0" fontId="5" fillId="0" borderId="0" xfId="0" applyFont="1" applyBorder="1" applyAlignment="1">
      <alignment horizontal="center" vertical="center"/>
    </xf>
    <xf numFmtId="3" fontId="3" fillId="2" borderId="10" xfId="0" applyNumberFormat="1" applyFont="1" applyFill="1" applyBorder="1" applyAlignment="1" applyProtection="1">
      <alignment horizontal="left" vertical="center"/>
      <protection locked="0"/>
    </xf>
    <xf numFmtId="3" fontId="3" fillId="2" borderId="6" xfId="0" applyNumberFormat="1" applyFont="1" applyFill="1" applyBorder="1" applyAlignment="1" applyProtection="1">
      <alignment horizontal="left" vertical="center"/>
      <protection locked="0"/>
    </xf>
    <xf numFmtId="0" fontId="3" fillId="2" borderId="4" xfId="0" applyFont="1" applyFill="1" applyBorder="1" applyAlignment="1" applyProtection="1">
      <alignment horizontal="left" vertical="center"/>
      <protection locked="0"/>
    </xf>
    <xf numFmtId="0" fontId="3" fillId="2" borderId="5" xfId="0" applyFont="1" applyFill="1" applyBorder="1" applyAlignment="1" applyProtection="1">
      <alignment horizontal="left" vertical="center"/>
      <protection locked="0"/>
    </xf>
    <xf numFmtId="0" fontId="3" fillId="0" borderId="12" xfId="0" applyFont="1" applyBorder="1" applyAlignment="1">
      <alignment horizontal="left" vertical="center"/>
    </xf>
    <xf numFmtId="0" fontId="3" fillId="0" borderId="0" xfId="0" applyFont="1" applyBorder="1" applyAlignment="1">
      <alignment horizontal="left" vertical="center"/>
    </xf>
    <xf numFmtId="0" fontId="3" fillId="0" borderId="7" xfId="0" applyFont="1" applyBorder="1" applyAlignment="1">
      <alignment horizontal="center" vertical="center"/>
    </xf>
    <xf numFmtId="0" fontId="3" fillId="4" borderId="0" xfId="0" applyFont="1" applyFill="1" applyBorder="1" applyAlignment="1" applyProtection="1">
      <alignment horizontal="center" vertical="center"/>
      <protection locked="0"/>
    </xf>
    <xf numFmtId="0" fontId="3" fillId="0" borderId="15" xfId="0" applyFont="1" applyBorder="1" applyAlignment="1">
      <alignment horizontal="distributed" vertical="center"/>
    </xf>
    <xf numFmtId="0" fontId="3" fillId="0" borderId="13" xfId="0" applyFont="1" applyBorder="1" applyAlignment="1">
      <alignment horizontal="distributed" vertical="center"/>
    </xf>
    <xf numFmtId="0" fontId="3" fillId="0" borderId="16" xfId="0" applyFont="1" applyBorder="1" applyAlignment="1">
      <alignment horizontal="distributed" vertical="center"/>
    </xf>
    <xf numFmtId="0" fontId="3" fillId="0" borderId="2" xfId="0" applyFont="1" applyBorder="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49" fontId="3" fillId="2" borderId="10" xfId="0" applyNumberFormat="1" applyFont="1" applyFill="1" applyBorder="1" applyAlignment="1" applyProtection="1">
      <alignment horizontal="left" vertical="center"/>
      <protection locked="0"/>
    </xf>
    <xf numFmtId="0" fontId="3" fillId="0" borderId="13" xfId="0" applyFont="1" applyFill="1" applyBorder="1" applyAlignment="1">
      <alignment horizontal="right" vertical="center"/>
    </xf>
    <xf numFmtId="0" fontId="3" fillId="0" borderId="13" xfId="0" applyFont="1" applyFill="1" applyBorder="1" applyAlignment="1">
      <alignment horizontal="left" vertical="center"/>
    </xf>
    <xf numFmtId="0" fontId="3" fillId="0" borderId="13" xfId="0" applyFont="1" applyFill="1" applyBorder="1" applyAlignment="1">
      <alignment horizontal="center" vertical="center"/>
    </xf>
    <xf numFmtId="0" fontId="3" fillId="2" borderId="6" xfId="0" applyFont="1" applyFill="1" applyBorder="1" applyAlignment="1" applyProtection="1">
      <alignment horizontal="left" vertical="center"/>
      <protection locked="0"/>
    </xf>
    <xf numFmtId="0" fontId="3" fillId="2" borderId="6"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37" fillId="0" borderId="8"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0" fillId="5" borderId="8" xfId="0"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0" borderId="4" xfId="0" applyBorder="1" applyAlignment="1">
      <alignment vertical="center"/>
    </xf>
    <xf numFmtId="0" fontId="0" fillId="0" borderId="5" xfId="0" applyBorder="1" applyAlignment="1">
      <alignment vertical="center"/>
    </xf>
    <xf numFmtId="49" fontId="0" fillId="0" borderId="4" xfId="0" applyNumberFormat="1" applyBorder="1" applyAlignment="1">
      <alignment vertical="center"/>
    </xf>
    <xf numFmtId="49" fontId="0" fillId="0" borderId="5" xfId="0" applyNumberFormat="1" applyBorder="1" applyAlignment="1">
      <alignment vertical="center"/>
    </xf>
    <xf numFmtId="0" fontId="6" fillId="0" borderId="0" xfId="0" applyFont="1" applyAlignment="1">
      <alignment horizontal="center" vertical="center"/>
    </xf>
    <xf numFmtId="0" fontId="0" fillId="0" borderId="0" xfId="0" applyAlignment="1">
      <alignment horizontal="left" vertical="center" wrapText="1"/>
    </xf>
    <xf numFmtId="49" fontId="0" fillId="0" borderId="15" xfId="0" applyNumberFormat="1" applyBorder="1" applyAlignment="1">
      <alignment horizontal="center" vertical="center"/>
    </xf>
    <xf numFmtId="49" fontId="0" fillId="0" borderId="13" xfId="0" applyNumberFormat="1" applyBorder="1" applyAlignment="1">
      <alignment horizontal="center" vertical="center"/>
    </xf>
    <xf numFmtId="49" fontId="0" fillId="0" borderId="16" xfId="0" applyNumberFormat="1" applyBorder="1" applyAlignment="1">
      <alignment horizontal="center" vertical="center"/>
    </xf>
    <xf numFmtId="49" fontId="0" fillId="0" borderId="1" xfId="0" applyNumberFormat="1" applyBorder="1" applyAlignment="1">
      <alignment horizontal="center"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38" fontId="0" fillId="2" borderId="6" xfId="1" applyFont="1" applyFill="1" applyBorder="1" applyAlignment="1" applyProtection="1">
      <alignment horizontal="center" vertical="center"/>
      <protection locked="0"/>
    </xf>
    <xf numFmtId="38" fontId="0" fillId="2" borderId="5" xfId="1" applyFont="1" applyFill="1" applyBorder="1" applyAlignment="1" applyProtection="1">
      <alignment horizontal="center" vertical="center"/>
      <protection locked="0"/>
    </xf>
    <xf numFmtId="49" fontId="0" fillId="0" borderId="0" xfId="0" applyNumberFormat="1" applyFont="1" applyAlignment="1">
      <alignment horizontal="left" vertical="center"/>
    </xf>
    <xf numFmtId="49" fontId="0" fillId="0" borderId="8" xfId="0" applyNumberFormat="1" applyBorder="1" applyAlignment="1">
      <alignment horizontal="center" vertical="center" wrapText="1"/>
    </xf>
    <xf numFmtId="49" fontId="0" fillId="0" borderId="9" xfId="0" applyNumberFormat="1" applyBorder="1" applyAlignment="1">
      <alignment horizontal="center" vertical="center" wrapText="1"/>
    </xf>
    <xf numFmtId="176" fontId="0" fillId="2" borderId="6" xfId="0" applyNumberFormat="1" applyFill="1" applyBorder="1" applyAlignment="1" applyProtection="1">
      <alignment horizontal="center" vertical="center"/>
      <protection locked="0"/>
    </xf>
    <xf numFmtId="176" fontId="0" fillId="2" borderId="4" xfId="0" applyNumberFormat="1" applyFill="1" applyBorder="1" applyAlignment="1" applyProtection="1">
      <alignment horizontal="center" vertical="center"/>
      <protection locked="0"/>
    </xf>
    <xf numFmtId="176" fontId="0" fillId="2" borderId="5" xfId="0" applyNumberFormat="1" applyFill="1" applyBorder="1" applyAlignment="1" applyProtection="1">
      <alignment horizontal="center" vertical="center"/>
      <protection locked="0"/>
    </xf>
    <xf numFmtId="0" fontId="10" fillId="0" borderId="1" xfId="0" applyFont="1" applyBorder="1" applyAlignment="1">
      <alignment vertical="center"/>
    </xf>
    <xf numFmtId="0" fontId="10" fillId="0" borderId="2" xfId="0" applyFont="1" applyBorder="1" applyAlignment="1">
      <alignment vertical="center"/>
    </xf>
    <xf numFmtId="0" fontId="10" fillId="0" borderId="15" xfId="0" applyFont="1" applyBorder="1" applyAlignment="1">
      <alignment vertical="center"/>
    </xf>
    <xf numFmtId="0" fontId="10" fillId="0" borderId="13" xfId="0" applyFont="1" applyBorder="1" applyAlignment="1">
      <alignment vertical="center"/>
    </xf>
    <xf numFmtId="0" fontId="23" fillId="0" borderId="0" xfId="0" applyFont="1" applyAlignment="1">
      <alignment horizontal="right" vertical="center"/>
    </xf>
    <xf numFmtId="0" fontId="5" fillId="0" borderId="10" xfId="0" applyFont="1" applyBorder="1" applyAlignment="1">
      <alignment horizontal="left" vertical="center"/>
    </xf>
    <xf numFmtId="0" fontId="10" fillId="2" borderId="10" xfId="0" applyFont="1" applyFill="1" applyBorder="1" applyAlignment="1" applyProtection="1">
      <alignment vertical="center"/>
      <protection locked="0"/>
    </xf>
    <xf numFmtId="0" fontId="10" fillId="0" borderId="12"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horizontal="center" vertical="center" wrapText="1"/>
    </xf>
    <xf numFmtId="0" fontId="10" fillId="0" borderId="13" xfId="0" applyFont="1" applyBorder="1" applyAlignment="1">
      <alignment horizontal="center" vertical="center"/>
    </xf>
    <xf numFmtId="0" fontId="10" fillId="0" borderId="16"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10" xfId="0" applyFont="1" applyBorder="1" applyAlignment="1">
      <alignment horizontal="left" vertical="center"/>
    </xf>
    <xf numFmtId="0" fontId="5" fillId="0" borderId="13"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Border="1" applyAlignment="1">
      <alignment horizontal="left" vertical="center"/>
    </xf>
    <xf numFmtId="0" fontId="5" fillId="0" borderId="7"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10" fillId="0" borderId="10" xfId="0" applyFont="1" applyBorder="1" applyAlignment="1">
      <alignment horizontal="center" vertical="center"/>
    </xf>
    <xf numFmtId="0" fontId="5" fillId="0" borderId="9" xfId="0" applyFont="1" applyBorder="1" applyAlignment="1">
      <alignment horizontal="left" vertical="center"/>
    </xf>
    <xf numFmtId="0" fontId="10" fillId="0" borderId="5" xfId="0" applyFont="1" applyBorder="1" applyAlignment="1">
      <alignment horizontal="center" vertical="center"/>
    </xf>
    <xf numFmtId="0" fontId="10" fillId="0" borderId="6" xfId="0" applyFont="1" applyBorder="1" applyAlignment="1">
      <alignment vertical="center"/>
    </xf>
    <xf numFmtId="0" fontId="10" fillId="0" borderId="4" xfId="0" applyFont="1" applyBorder="1" applyAlignment="1">
      <alignment vertical="center"/>
    </xf>
    <xf numFmtId="0" fontId="10" fillId="0" borderId="6"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5" xfId="0" applyFont="1" applyBorder="1" applyAlignment="1">
      <alignment horizontal="distributed" vertical="center" justifyLastLine="1"/>
    </xf>
    <xf numFmtId="0" fontId="10" fillId="0" borderId="10" xfId="0" applyFont="1" applyBorder="1" applyAlignment="1">
      <alignment horizontal="distributed" vertical="center" justifyLastLine="1"/>
    </xf>
    <xf numFmtId="0" fontId="11" fillId="0" borderId="10" xfId="0" applyFont="1" applyBorder="1" applyAlignment="1">
      <alignment horizontal="center" vertical="center"/>
    </xf>
    <xf numFmtId="0" fontId="10" fillId="4" borderId="10" xfId="0" applyFont="1" applyFill="1" applyBorder="1" applyAlignment="1" applyProtection="1">
      <alignment horizontal="center" vertical="center"/>
      <protection locked="0"/>
    </xf>
    <xf numFmtId="0" fontId="10" fillId="0" borderId="10" xfId="0" applyFont="1" applyBorder="1" applyAlignment="1">
      <alignment horizontal="center" vertical="center" textRotation="255"/>
    </xf>
    <xf numFmtId="0" fontId="5" fillId="0" borderId="5" xfId="0" applyFont="1" applyBorder="1" applyAlignment="1">
      <alignment horizontal="left" vertical="center"/>
    </xf>
    <xf numFmtId="0" fontId="5" fillId="0" borderId="6" xfId="0" applyFont="1" applyBorder="1" applyAlignment="1">
      <alignment horizontal="left" vertical="center"/>
    </xf>
    <xf numFmtId="0" fontId="9" fillId="0" borderId="0" xfId="0" applyFont="1" applyBorder="1" applyAlignment="1">
      <alignment horizontal="center" vertical="center"/>
    </xf>
    <xf numFmtId="0" fontId="10" fillId="0" borderId="9" xfId="0" applyFont="1" applyBorder="1" applyAlignment="1">
      <alignment horizontal="center" vertical="center"/>
    </xf>
    <xf numFmtId="0" fontId="10" fillId="0" borderId="15" xfId="0" applyFont="1" applyBorder="1" applyAlignment="1">
      <alignment horizontal="center" vertical="center" textRotation="255"/>
    </xf>
    <xf numFmtId="0" fontId="10" fillId="0" borderId="13" xfId="0" applyFont="1" applyBorder="1" applyAlignment="1">
      <alignment horizontal="center" vertical="center" textRotation="255"/>
    </xf>
    <xf numFmtId="0" fontId="10" fillId="0" borderId="16"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0" xfId="0" applyFont="1" applyBorder="1" applyAlignment="1">
      <alignment horizontal="center" vertical="center" textRotation="255"/>
    </xf>
    <xf numFmtId="0" fontId="10" fillId="0" borderId="7" xfId="0" applyFont="1" applyBorder="1" applyAlignment="1">
      <alignment horizontal="center" vertical="center" textRotation="255"/>
    </xf>
    <xf numFmtId="0" fontId="10" fillId="0" borderId="1" xfId="0" applyFont="1" applyBorder="1" applyAlignment="1">
      <alignment horizontal="center" vertical="center" textRotation="255"/>
    </xf>
    <xf numFmtId="0" fontId="10" fillId="0" borderId="2" xfId="0" applyFont="1" applyBorder="1" applyAlignment="1">
      <alignment horizontal="center" vertical="center" textRotation="255"/>
    </xf>
    <xf numFmtId="0" fontId="10" fillId="0" borderId="3" xfId="0" applyFont="1" applyBorder="1" applyAlignment="1">
      <alignment horizontal="center" vertical="center" textRotation="255"/>
    </xf>
    <xf numFmtId="0" fontId="10" fillId="2" borderId="6"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0" borderId="6"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9" fillId="5" borderId="0" xfId="0" quotePrefix="1" applyFont="1" applyFill="1" applyAlignment="1" applyProtection="1">
      <alignment horizontal="left" vertical="center"/>
      <protection locked="0"/>
    </xf>
    <xf numFmtId="0" fontId="19" fillId="5" borderId="0" xfId="0" applyFont="1" applyFill="1" applyAlignment="1" applyProtection="1">
      <alignment horizontal="left" vertical="center"/>
      <protection locked="0"/>
    </xf>
    <xf numFmtId="0" fontId="19" fillId="0" borderId="0" xfId="0" applyFont="1" applyAlignment="1">
      <alignment horizontal="center" vertical="center"/>
    </xf>
    <xf numFmtId="0" fontId="19" fillId="2" borderId="0" xfId="0" applyFont="1" applyFill="1" applyAlignment="1" applyProtection="1">
      <alignment horizontal="center" vertical="center"/>
      <protection locked="0"/>
    </xf>
    <xf numFmtId="0" fontId="19" fillId="0" borderId="0" xfId="0" applyFont="1" applyAlignment="1">
      <alignment horizontal="distributed" vertical="center"/>
    </xf>
    <xf numFmtId="0" fontId="19" fillId="5" borderId="0" xfId="0" applyNumberFormat="1" applyFont="1" applyFill="1" applyAlignment="1" applyProtection="1">
      <alignment horizontal="left" vertical="center" shrinkToFit="1"/>
      <protection locked="0"/>
    </xf>
    <xf numFmtId="0" fontId="22" fillId="0" borderId="0" xfId="0" applyFont="1" applyAlignment="1">
      <alignment horizontal="distributed"/>
    </xf>
    <xf numFmtId="0" fontId="19" fillId="2" borderId="0" xfId="0" applyFont="1" applyFill="1" applyAlignment="1" applyProtection="1">
      <alignment horizontal="left" shrinkToFit="1"/>
      <protection locked="0"/>
    </xf>
    <xf numFmtId="0" fontId="19" fillId="2" borderId="0" xfId="0" applyFont="1" applyFill="1" applyAlignment="1" applyProtection="1">
      <alignment horizontal="left" vertical="center" shrinkToFit="1"/>
      <protection locked="0"/>
    </xf>
    <xf numFmtId="0" fontId="19" fillId="0" borderId="0" xfId="0" applyFont="1" applyAlignment="1">
      <alignment horizontal="left" vertical="center"/>
    </xf>
    <xf numFmtId="0" fontId="19" fillId="2" borderId="0" xfId="0" applyNumberFormat="1" applyFont="1" applyFill="1" applyAlignment="1" applyProtection="1">
      <alignment horizontal="left" vertical="center" shrinkToFit="1"/>
      <protection locked="0"/>
    </xf>
    <xf numFmtId="0" fontId="19" fillId="2" borderId="18" xfId="0" applyFont="1" applyFill="1" applyBorder="1" applyAlignment="1" applyProtection="1">
      <alignment horizontal="center" vertical="center" shrinkToFit="1"/>
      <protection locked="0"/>
    </xf>
    <xf numFmtId="0" fontId="40" fillId="0" borderId="0" xfId="0" applyFont="1" applyFill="1" applyAlignment="1" applyProtection="1">
      <alignment horizontal="center" shrinkToFit="1"/>
      <protection locked="0"/>
    </xf>
    <xf numFmtId="0" fontId="22" fillId="0" borderId="0" xfId="0" applyFont="1" applyAlignment="1">
      <alignment horizontal="center"/>
    </xf>
    <xf numFmtId="0" fontId="19" fillId="0" borderId="0" xfId="0" applyFont="1" applyAlignment="1">
      <alignment horizontal="left" vertical="center" shrinkToFit="1"/>
    </xf>
    <xf numFmtId="0" fontId="40" fillId="0" borderId="0" xfId="0" applyFont="1" applyFill="1" applyAlignment="1" applyProtection="1">
      <alignment horizontal="left" shrinkToFit="1"/>
      <protection locked="0"/>
    </xf>
    <xf numFmtId="0" fontId="20" fillId="0" borderId="0" xfId="0" applyFont="1" applyAlignment="1">
      <alignment horizontal="distributed" vertical="center"/>
    </xf>
    <xf numFmtId="0" fontId="21" fillId="0" borderId="0" xfId="0" applyFont="1" applyAlignment="1">
      <alignment horizontal="center" vertical="center"/>
    </xf>
    <xf numFmtId="0" fontId="19" fillId="0" borderId="0" xfId="0" applyFont="1" applyAlignment="1">
      <alignment vertical="center" shrinkToFit="1"/>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0" fillId="3" borderId="6" xfId="0" applyFill="1" applyBorder="1" applyAlignment="1">
      <alignment vertical="center" wrapText="1"/>
    </xf>
    <xf numFmtId="0" fontId="0" fillId="3" borderId="5" xfId="0"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colors>
    <mruColors>
      <color rgb="FF33CC33"/>
      <color rgb="FFA7FFCB"/>
      <color rgb="FFFFFFFF"/>
      <color rgb="FFFFFFCC"/>
      <color rgb="FFFF99CC"/>
      <color rgb="FFFF99FF"/>
      <color rgb="FFFFFF99"/>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hyperlink" Target="#&#35500;&#26126;&#26360;!A1"/></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36</xdr:col>
      <xdr:colOff>50800</xdr:colOff>
      <xdr:row>36</xdr:row>
      <xdr:rowOff>0</xdr:rowOff>
    </xdr:to>
    <xdr:sp macro="" textlink="">
      <xdr:nvSpPr>
        <xdr:cNvPr id="6145" name="Rectangle 1">
          <a:extLst>
            <a:ext uri="{FF2B5EF4-FFF2-40B4-BE49-F238E27FC236}">
              <a16:creationId xmlns:a16="http://schemas.microsoft.com/office/drawing/2014/main" id="{00000000-0008-0000-0000-000001180000}"/>
            </a:ext>
          </a:extLst>
        </xdr:cNvPr>
        <xdr:cNvSpPr>
          <a:spLocks noChangeArrowheads="1"/>
        </xdr:cNvSpPr>
      </xdr:nvSpPr>
      <xdr:spPr bwMode="auto">
        <a:xfrm>
          <a:off x="0" y="0"/>
          <a:ext cx="9906000" cy="6172200"/>
        </a:xfrm>
        <a:prstGeom prst="rect">
          <a:avLst/>
        </a:prstGeom>
        <a:gradFill rotWithShape="0">
          <a:gsLst>
            <a:gs pos="0">
              <a:srgbClr xmlns:mc="http://schemas.openxmlformats.org/markup-compatibility/2006" xmlns:a14="http://schemas.microsoft.com/office/drawing/2010/main" val="FF99CC" mc:Ignorable="a14" a14:legacySpreadsheetColorIndex="45">
                <a:alpha val="64999"/>
              </a:srgbClr>
            </a:gs>
            <a:gs pos="100000">
              <a:srgbClr xmlns:mc="http://schemas.openxmlformats.org/markup-compatibility/2006" xmlns:a14="http://schemas.microsoft.com/office/drawing/2010/main" val="FFFFFF" mc:Ignorable="a14" a14:legacySpreadsheetColorIndex="65"/>
            </a:gs>
          </a:gsLst>
          <a:lin ang="2700000" scaled="1"/>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7432" rIns="0" bIns="0" anchor="t" upright="1"/>
        <a:lstStyle/>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4400"/>
            </a:lnSpc>
            <a:defRPr sz="1000"/>
          </a:pPr>
          <a:r>
            <a:rPr lang="ja-JP" altLang="en-US" sz="2000" b="0" i="0" u="none" strike="noStrike" baseline="0">
              <a:solidFill>
                <a:srgbClr val="000000"/>
              </a:solidFill>
              <a:latin typeface="HGS創英角ｺﾞｼｯｸUB"/>
              <a:ea typeface="HGS創英角ｺﾞｼｯｸUB"/>
            </a:rPr>
            <a:t>　</a:t>
          </a:r>
          <a:r>
            <a:rPr lang="ja-JP" altLang="en-US" sz="3600" b="0" i="0" u="none" strike="noStrike" baseline="0">
              <a:solidFill>
                <a:srgbClr val="000000"/>
              </a:solidFill>
              <a:latin typeface="HGS創英角ｺﾞｼｯｸUB"/>
              <a:ea typeface="HGS創英角ｺﾞｼｯｸUB"/>
            </a:rPr>
            <a:t>広野町　入札参加資格審査申請書</a:t>
          </a: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 建設工事（町外事業者） ****</a:t>
          </a: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a:t>
          </a: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ここをクリック↓</a:t>
          </a:r>
        </a:p>
        <a:p>
          <a:pPr algn="l" rtl="0">
            <a:lnSpc>
              <a:spcPts val="2400"/>
            </a:lnSpc>
            <a:defRPr sz="1000"/>
          </a:pPr>
          <a:endParaRPr lang="ja-JP" altLang="en-US" sz="20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000"/>
            </a:lnSpc>
            <a:defRPr sz="1000"/>
          </a:pPr>
          <a:endParaRPr lang="ja-JP" altLang="en-US"/>
        </a:p>
      </xdr:txBody>
    </xdr:sp>
    <xdr:clientData/>
  </xdr:twoCellAnchor>
  <xdr:twoCellAnchor editAs="absolute">
    <xdr:from>
      <xdr:col>13</xdr:col>
      <xdr:colOff>174625</xdr:colOff>
      <xdr:row>22</xdr:row>
      <xdr:rowOff>0</xdr:rowOff>
    </xdr:from>
    <xdr:to>
      <xdr:col>34</xdr:col>
      <xdr:colOff>234198</xdr:colOff>
      <xdr:row>25</xdr:row>
      <xdr:rowOff>36723</xdr:rowOff>
    </xdr:to>
    <xdr:sp macro="" textlink="">
      <xdr:nvSpPr>
        <xdr:cNvPr id="6146" name="AutoShape 2">
          <a:hlinkClick xmlns:r="http://schemas.openxmlformats.org/officeDocument/2006/relationships" r:id="rId1"/>
          <a:extLst>
            <a:ext uri="{FF2B5EF4-FFF2-40B4-BE49-F238E27FC236}">
              <a16:creationId xmlns:a16="http://schemas.microsoft.com/office/drawing/2014/main" id="{00000000-0008-0000-0000-000002180000}"/>
            </a:ext>
          </a:extLst>
        </xdr:cNvPr>
        <xdr:cNvSpPr>
          <a:spLocks noChangeArrowheads="1"/>
        </xdr:cNvSpPr>
      </xdr:nvSpPr>
      <xdr:spPr bwMode="auto">
        <a:xfrm>
          <a:off x="3429000" y="3841750"/>
          <a:ext cx="5558673" cy="560598"/>
        </a:xfrm>
        <a:prstGeom prst="roundRect">
          <a:avLst>
            <a:gd name="adj" fmla="val 16667"/>
          </a:avLst>
        </a:prstGeom>
        <a:gradFill rotWithShape="0">
          <a:gsLst>
            <a:gs pos="0">
              <a:srgbClr xmlns:mc="http://schemas.openxmlformats.org/markup-compatibility/2006" xmlns:a14="http://schemas.microsoft.com/office/drawing/2010/main" val="FFFFFF" mc:Ignorable="a14" a14:legacySpreadsheetColorIndex="65"/>
            </a:gs>
            <a:gs pos="100000">
              <a:srgbClr val="FFCCFF"/>
            </a:gs>
          </a:gsLst>
          <a:path path="shape">
            <a:fillToRect l="50000" t="50000" r="50000" b="50000"/>
          </a:path>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wrap="square" lIns="45720" tIns="32004" rIns="45720" bIns="32004" anchor="ctr" upright="1">
          <a:spAutoFit/>
        </a:bodyPr>
        <a:lstStyle/>
        <a:p>
          <a:pPr algn="ctr" rtl="0">
            <a:defRPr sz="1000"/>
          </a:pPr>
          <a:r>
            <a:rPr lang="ja-JP" altLang="en-US" sz="2600" b="1" i="1" u="sng" strike="noStrike" baseline="0">
              <a:solidFill>
                <a:srgbClr val="003366"/>
              </a:solidFill>
              <a:latin typeface="ＭＳ Ｐゴシック"/>
              <a:ea typeface="ＭＳ Ｐゴシック"/>
            </a:rPr>
            <a:t>入力についての説明及び注意事項</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142875</xdr:colOff>
      <xdr:row>20</xdr:row>
      <xdr:rowOff>180975</xdr:rowOff>
    </xdr:from>
    <xdr:ext cx="697627" cy="16192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314575" y="4371975"/>
          <a:ext cx="697627"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（都道府県）</a:t>
          </a:r>
        </a:p>
      </xdr:txBody>
    </xdr:sp>
    <xdr:clientData/>
  </xdr:oneCellAnchor>
  <xdr:oneCellAnchor>
    <xdr:from>
      <xdr:col>18</xdr:col>
      <xdr:colOff>104775</xdr:colOff>
      <xdr:row>20</xdr:row>
      <xdr:rowOff>180976</xdr:rowOff>
    </xdr:from>
    <xdr:ext cx="697627" cy="152400"/>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000375" y="4371976"/>
          <a:ext cx="697627" cy="152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（市・区・郡）</a:t>
          </a:r>
        </a:p>
      </xdr:txBody>
    </xdr:sp>
    <xdr:clientData/>
  </xdr:oneCellAnchor>
  <xdr:oneCellAnchor>
    <xdr:from>
      <xdr:col>21</xdr:col>
      <xdr:colOff>19050</xdr:colOff>
      <xdr:row>20</xdr:row>
      <xdr:rowOff>190500</xdr:rowOff>
    </xdr:from>
    <xdr:ext cx="543739" cy="152401"/>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3781425" y="4381500"/>
          <a:ext cx="543739" cy="15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（町・村）</a:t>
          </a:r>
        </a:p>
      </xdr:txBody>
    </xdr:sp>
    <xdr:clientData/>
  </xdr:oneCellAnchor>
  <xdr:oneCellAnchor>
    <xdr:from>
      <xdr:col>24</xdr:col>
      <xdr:colOff>85725</xdr:colOff>
      <xdr:row>20</xdr:row>
      <xdr:rowOff>180975</xdr:rowOff>
    </xdr:from>
    <xdr:ext cx="800219" cy="161925"/>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391025" y="4371975"/>
          <a:ext cx="800219"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（以降の住所）</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2"/>
  <sheetViews>
    <sheetView showGridLines="0" tabSelected="1" zoomScaleNormal="100" workbookViewId="0">
      <selection activeCell="AP17" sqref="AP17:AP18"/>
    </sheetView>
  </sheetViews>
  <sheetFormatPr defaultColWidth="2.5" defaultRowHeight="13.5" x14ac:dyDescent="0.15"/>
  <cols>
    <col min="1" max="2" width="2.5" style="34"/>
    <col min="3" max="34" width="3.5" style="34" bestFit="1" customWidth="1"/>
    <col min="35" max="36" width="7.25" style="34" bestFit="1" customWidth="1"/>
    <col min="37" max="16384" width="2.5" style="34"/>
  </cols>
  <sheetData>
    <row r="1" spans="1:37" s="35" customFormat="1" x14ac:dyDescent="0.15">
      <c r="A1" s="48" t="s">
        <v>236</v>
      </c>
      <c r="B1" s="48" t="s">
        <v>237</v>
      </c>
      <c r="C1" s="48" t="s">
        <v>207</v>
      </c>
      <c r="D1" s="48" t="s">
        <v>208</v>
      </c>
      <c r="E1" s="48" t="s">
        <v>209</v>
      </c>
      <c r="F1" s="48" t="s">
        <v>210</v>
      </c>
      <c r="G1" s="48" t="s">
        <v>202</v>
      </c>
      <c r="H1" s="48" t="s">
        <v>203</v>
      </c>
      <c r="I1" s="48" t="s">
        <v>204</v>
      </c>
      <c r="J1" s="48" t="s">
        <v>205</v>
      </c>
      <c r="K1" s="49" t="s">
        <v>234</v>
      </c>
      <c r="L1" s="49" t="s">
        <v>206</v>
      </c>
      <c r="M1" s="49" t="s">
        <v>235</v>
      </c>
      <c r="N1" s="49" t="s">
        <v>12</v>
      </c>
      <c r="O1" s="49" t="s">
        <v>14</v>
      </c>
      <c r="P1" s="49" t="s">
        <v>211</v>
      </c>
      <c r="Q1" s="49" t="s">
        <v>212</v>
      </c>
      <c r="R1" s="49" t="s">
        <v>213</v>
      </c>
      <c r="S1" s="49" t="s">
        <v>214</v>
      </c>
      <c r="T1" s="49" t="s">
        <v>215</v>
      </c>
      <c r="U1" s="49" t="s">
        <v>216</v>
      </c>
      <c r="V1" s="49" t="s">
        <v>217</v>
      </c>
      <c r="W1" s="49" t="s">
        <v>218</v>
      </c>
      <c r="X1" s="49" t="s">
        <v>219</v>
      </c>
      <c r="Y1" s="49" t="s">
        <v>220</v>
      </c>
      <c r="Z1" s="49" t="s">
        <v>221</v>
      </c>
      <c r="AA1" s="49" t="s">
        <v>222</v>
      </c>
      <c r="AB1" s="49" t="s">
        <v>223</v>
      </c>
      <c r="AC1" s="49" t="s">
        <v>224</v>
      </c>
      <c r="AD1" s="49" t="s">
        <v>225</v>
      </c>
      <c r="AE1" s="49" t="s">
        <v>226</v>
      </c>
      <c r="AF1" s="49" t="s">
        <v>227</v>
      </c>
      <c r="AG1" s="49" t="s">
        <v>38</v>
      </c>
      <c r="AH1" s="49" t="s">
        <v>40</v>
      </c>
      <c r="AI1" s="49" t="s">
        <v>228</v>
      </c>
      <c r="AJ1" s="49" t="s">
        <v>229</v>
      </c>
      <c r="AK1" s="37"/>
    </row>
    <row r="2" spans="1:37" s="35" customFormat="1" x14ac:dyDescent="0.15">
      <c r="A2" s="48"/>
      <c r="B2" s="48"/>
      <c r="C2" s="48">
        <f>'様式①-１'!CL2</f>
        <v>0</v>
      </c>
      <c r="D2" s="48">
        <f>'様式①-１'!CQ2</f>
        <v>0</v>
      </c>
      <c r="E2" s="48">
        <f>'様式①-１'!CV2</f>
        <v>0</v>
      </c>
      <c r="F2" s="48">
        <f>'様式①-１'!CJ3</f>
        <v>0</v>
      </c>
      <c r="G2" s="48">
        <f>'様式①-１'!E10</f>
        <v>8</v>
      </c>
      <c r="H2" s="48">
        <f>'様式①-１'!L10</f>
        <v>2</v>
      </c>
      <c r="I2" s="48">
        <f>'様式①-１'!Q10</f>
        <v>0</v>
      </c>
      <c r="J2" s="48">
        <f>'様式①-１'!V13</f>
        <v>0</v>
      </c>
      <c r="K2" s="48">
        <f>'様式①-１'!V15</f>
        <v>0</v>
      </c>
      <c r="L2" s="48">
        <f>'様式①-１'!V17</f>
        <v>0</v>
      </c>
      <c r="M2" s="48">
        <f>'様式①-１'!V19</f>
        <v>0</v>
      </c>
      <c r="N2" s="48">
        <f>'様式①-１'!V20</f>
        <v>0</v>
      </c>
      <c r="O2" s="48">
        <f>'様式①-１'!V22</f>
        <v>0</v>
      </c>
      <c r="P2" s="48">
        <f>'様式①-１'!V24</f>
        <v>0</v>
      </c>
      <c r="Q2" s="48">
        <f>'様式①-１'!V25</f>
        <v>0</v>
      </c>
      <c r="R2" s="48">
        <f>'様式①-１'!BY24</f>
        <v>0</v>
      </c>
      <c r="S2" s="48">
        <f>'様式①-１'!BY25</f>
        <v>0</v>
      </c>
      <c r="T2" s="48">
        <f>'様式①-１'!V27</f>
        <v>0</v>
      </c>
      <c r="U2" s="48">
        <f>'様式①-１'!BY27</f>
        <v>0</v>
      </c>
      <c r="V2" s="48">
        <f>'様式①-１'!V29</f>
        <v>0</v>
      </c>
      <c r="W2" s="48">
        <f>'様式①-１'!AK32</f>
        <v>0</v>
      </c>
      <c r="X2" s="48">
        <f>'様式①-１'!AK33</f>
        <v>0</v>
      </c>
      <c r="Y2" s="48">
        <f>'様式①-１'!CA32</f>
        <v>0</v>
      </c>
      <c r="Z2" s="48">
        <f>'様式①-１'!AK34</f>
        <v>0</v>
      </c>
      <c r="AA2" s="48">
        <f>'様式①-１'!AB37</f>
        <v>0</v>
      </c>
      <c r="AB2" s="48">
        <f>'様式①-１'!AR37</f>
        <v>0</v>
      </c>
      <c r="AC2" s="48">
        <f>'様式①-１'!BH37</f>
        <v>0</v>
      </c>
      <c r="AD2" s="48">
        <f>'様式①-１'!BK38</f>
        <v>0</v>
      </c>
      <c r="AE2" s="48">
        <f>'様式①-１'!BX37</f>
        <v>0</v>
      </c>
      <c r="AF2" s="48">
        <f>'様式①-１'!CA38</f>
        <v>0</v>
      </c>
      <c r="AG2" s="48">
        <f>'様式①-１'!CT36</f>
        <v>0</v>
      </c>
      <c r="AH2" s="48">
        <f>'様式①-１'!CT37</f>
        <v>0</v>
      </c>
      <c r="AI2" s="48" t="e">
        <f>#REF!</f>
        <v>#REF!</v>
      </c>
      <c r="AJ2" s="48" t="e">
        <f>#REF!</f>
        <v>#REF!</v>
      </c>
      <c r="AK2" s="36"/>
    </row>
  </sheetData>
  <sheetProtection algorithmName="SHA-512" hashValue="NaFGdSazdznwZRBofiSUvlYCJS5SULUV+vhfVsNTpAuP0zGmbC3+PORe3ocL/V0Fo3FCLxxAqQZ6JgmkAy0dHg==" saltValue="C3YZKjgRbAQ5CBU4hIxpMA==" spinCount="100000" sheet="1" selectLockedCells="1" selectUnlockedCells="1"/>
  <phoneticPr fontId="2"/>
  <pageMargins left="0.75" right="0.75" top="1" bottom="1" header="0.51200000000000001" footer="0.51200000000000001"/>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AD30"/>
  <sheetViews>
    <sheetView showGridLines="0" workbookViewId="0">
      <selection activeCell="B1" sqref="B1:AD3"/>
    </sheetView>
  </sheetViews>
  <sheetFormatPr defaultColWidth="2.625" defaultRowHeight="14.25" customHeight="1" x14ac:dyDescent="0.15"/>
  <sheetData>
    <row r="1" spans="2:30" ht="14.25" customHeight="1" x14ac:dyDescent="0.15">
      <c r="B1" s="101" t="s">
        <v>117</v>
      </c>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row>
    <row r="2" spans="2:30" ht="14.25" customHeight="1" x14ac:dyDescent="0.15">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row>
    <row r="3" spans="2:30" ht="14.25" customHeight="1" x14ac:dyDescent="0.15">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row>
    <row r="4" spans="2:30" ht="14.25" customHeight="1" x14ac:dyDescent="0.15">
      <c r="B4" s="13" t="s">
        <v>118</v>
      </c>
      <c r="C4" s="14"/>
      <c r="D4" s="14"/>
      <c r="E4" s="14"/>
      <c r="F4" s="15"/>
    </row>
    <row r="6" spans="2:30" ht="14.25" customHeight="1" x14ac:dyDescent="0.15">
      <c r="D6" s="103"/>
      <c r="E6" s="103"/>
      <c r="G6" t="s">
        <v>119</v>
      </c>
    </row>
    <row r="8" spans="2:30" ht="14.25" customHeight="1" x14ac:dyDescent="0.15">
      <c r="D8" s="104"/>
      <c r="E8" s="104"/>
      <c r="G8" t="s">
        <v>120</v>
      </c>
    </row>
    <row r="10" spans="2:30" ht="14.25" customHeight="1" x14ac:dyDescent="0.15">
      <c r="D10" t="s">
        <v>121</v>
      </c>
    </row>
    <row r="12" spans="2:30" ht="24" x14ac:dyDescent="0.25">
      <c r="D12" s="38" t="s">
        <v>238</v>
      </c>
    </row>
    <row r="14" spans="2:30" ht="14.25" customHeight="1" x14ac:dyDescent="0.15">
      <c r="B14" s="13" t="s">
        <v>122</v>
      </c>
      <c r="C14" s="14"/>
      <c r="D14" s="14"/>
      <c r="E14" s="14"/>
      <c r="F14" s="14"/>
      <c r="G14" s="15"/>
    </row>
    <row r="16" spans="2:30" ht="14.25" customHeight="1" x14ac:dyDescent="0.15">
      <c r="C16" t="s">
        <v>123</v>
      </c>
      <c r="D16" t="s">
        <v>165</v>
      </c>
    </row>
    <row r="18" spans="2:29" ht="14.25" customHeight="1" x14ac:dyDescent="0.15">
      <c r="F18" s="16" t="s">
        <v>124</v>
      </c>
      <c r="G18" s="16"/>
      <c r="H18" s="16"/>
      <c r="I18" s="16"/>
      <c r="J18" s="16"/>
      <c r="K18" s="16"/>
      <c r="L18" s="16"/>
      <c r="M18" s="16"/>
      <c r="N18" s="16"/>
      <c r="O18" s="16"/>
      <c r="P18" s="16"/>
      <c r="Q18" s="16"/>
      <c r="R18" s="16"/>
      <c r="S18" s="16"/>
    </row>
    <row r="19" spans="2:29" ht="14.25" customHeight="1" x14ac:dyDescent="0.15">
      <c r="F19" s="16"/>
      <c r="G19" s="15" t="s">
        <v>125</v>
      </c>
      <c r="H19" s="16"/>
      <c r="I19" s="16"/>
      <c r="J19" s="16"/>
      <c r="K19" s="16"/>
      <c r="L19" s="16"/>
      <c r="M19" s="16"/>
      <c r="N19" s="16"/>
      <c r="O19" s="16" t="s">
        <v>240</v>
      </c>
      <c r="P19" s="16"/>
      <c r="Q19" s="16"/>
      <c r="R19" s="16"/>
      <c r="S19" s="16"/>
    </row>
    <row r="20" spans="2:29" ht="14.25" customHeight="1" x14ac:dyDescent="0.15">
      <c r="F20" s="16"/>
      <c r="G20" s="15"/>
      <c r="H20" s="16"/>
      <c r="I20" s="16"/>
      <c r="J20" s="16"/>
      <c r="K20" s="16"/>
      <c r="L20" s="16"/>
      <c r="M20" s="16"/>
      <c r="N20" s="16" t="s">
        <v>230</v>
      </c>
      <c r="O20" s="16"/>
      <c r="P20" s="16"/>
      <c r="Q20" s="16"/>
      <c r="R20" s="16"/>
      <c r="S20" s="16"/>
    </row>
    <row r="21" spans="2:29" ht="14.25" customHeight="1" x14ac:dyDescent="0.15">
      <c r="F21" s="16"/>
      <c r="G21" s="15" t="s">
        <v>126</v>
      </c>
      <c r="H21" s="16"/>
      <c r="I21" s="16"/>
      <c r="J21" s="16"/>
      <c r="K21" s="16"/>
      <c r="L21" s="16"/>
      <c r="M21" s="16"/>
      <c r="N21" s="16"/>
      <c r="O21" s="16" t="s">
        <v>233</v>
      </c>
      <c r="P21" s="16"/>
      <c r="Q21" s="16"/>
      <c r="R21" s="16"/>
      <c r="S21" s="16"/>
    </row>
    <row r="23" spans="2:29" ht="14.25" customHeight="1" x14ac:dyDescent="0.15">
      <c r="C23" t="s">
        <v>231</v>
      </c>
      <c r="D23" t="s">
        <v>391</v>
      </c>
    </row>
    <row r="24" spans="2:29" ht="14.25" customHeight="1" x14ac:dyDescent="0.15">
      <c r="D24" s="17" t="s">
        <v>392</v>
      </c>
      <c r="F24" s="18"/>
      <c r="G24" s="18"/>
      <c r="H24" s="18"/>
      <c r="I24" s="18"/>
      <c r="J24" s="18"/>
      <c r="K24" s="18"/>
      <c r="L24" s="18"/>
      <c r="M24" s="18"/>
      <c r="N24" s="18"/>
      <c r="O24" s="18"/>
      <c r="P24" s="18"/>
      <c r="Q24" s="18"/>
      <c r="R24" s="18"/>
      <c r="S24" s="18"/>
      <c r="T24" s="18"/>
      <c r="U24" s="18"/>
      <c r="V24" s="18"/>
      <c r="W24" s="18"/>
      <c r="X24" s="18"/>
      <c r="Y24" s="18"/>
      <c r="Z24" s="18"/>
      <c r="AA24" s="18"/>
      <c r="AB24" s="18"/>
      <c r="AC24" s="18"/>
    </row>
    <row r="25" spans="2:29" ht="14.25" customHeight="1" x14ac:dyDescent="0.15">
      <c r="D25" s="17" t="s">
        <v>393</v>
      </c>
      <c r="F25" s="18"/>
      <c r="G25" s="18"/>
      <c r="H25" s="18"/>
      <c r="I25" s="18"/>
      <c r="J25" s="18"/>
      <c r="K25" s="18"/>
      <c r="L25" s="18"/>
      <c r="M25" s="18"/>
      <c r="N25" s="18"/>
      <c r="O25" s="18"/>
      <c r="P25" s="18"/>
      <c r="Q25" s="18"/>
      <c r="R25" s="18"/>
      <c r="S25" s="18"/>
      <c r="T25" s="18"/>
      <c r="U25" s="18"/>
      <c r="V25" s="18"/>
      <c r="W25" s="18"/>
      <c r="X25" s="18"/>
      <c r="Y25" s="18"/>
      <c r="Z25" s="18"/>
      <c r="AA25" s="18"/>
      <c r="AB25" s="18"/>
      <c r="AC25" s="18"/>
    </row>
    <row r="26" spans="2:29" ht="14.25" customHeight="1" x14ac:dyDescent="0.15">
      <c r="E26" s="15"/>
    </row>
    <row r="27" spans="2:29" ht="14.25" customHeight="1" x14ac:dyDescent="0.15">
      <c r="C27" t="s">
        <v>232</v>
      </c>
      <c r="D27" s="46" t="s">
        <v>260</v>
      </c>
    </row>
    <row r="28" spans="2:29" ht="14.25" customHeight="1" x14ac:dyDescent="0.15">
      <c r="D28" s="46" t="s">
        <v>261</v>
      </c>
    </row>
    <row r="29" spans="2:29" ht="14.25" customHeight="1" x14ac:dyDescent="0.15">
      <c r="B29" s="13"/>
      <c r="C29" s="46"/>
      <c r="E29" s="46"/>
    </row>
    <row r="30" spans="2:29" ht="14.25" customHeight="1" x14ac:dyDescent="0.15">
      <c r="C30" s="46"/>
      <c r="E30" s="46"/>
    </row>
  </sheetData>
  <sheetProtection algorithmName="SHA-512" hashValue="JnnC0QTcnNccpMvI8w3CpFgZf06jLEnsJcWHCQn+rGOWM9yXUSqooMhYrFWQ2FsjgmIIjOai4QZxSKXoeuG8vA==" saltValue="ZlHPBsuNiIxHLY6oZz1xDw==" spinCount="100000" sheet="1" objects="1" scenarios="1" selectLockedCells="1" selectUnlockedCells="1"/>
  <mergeCells count="3">
    <mergeCell ref="B1:AD3"/>
    <mergeCell ref="D6:E6"/>
    <mergeCell ref="D8:E8"/>
  </mergeCells>
  <phoneticPr fontId="2"/>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D44"/>
  <sheetViews>
    <sheetView showGridLines="0" view="pageBreakPreview" zoomScaleNormal="100" zoomScaleSheetLayoutView="100" workbookViewId="0">
      <selection activeCell="L10" sqref="L10:N10"/>
    </sheetView>
  </sheetViews>
  <sheetFormatPr defaultColWidth="1.25" defaultRowHeight="13.5" customHeight="1" x14ac:dyDescent="0.15"/>
  <cols>
    <col min="1" max="20" width="1.25" style="1"/>
    <col min="21" max="21" width="1.25" style="1" customWidth="1"/>
    <col min="22" max="104" width="1.25" style="1"/>
    <col min="105" max="113" width="1.25" style="1" customWidth="1"/>
    <col min="114" max="114" width="7.5" style="1" hidden="1" customWidth="1"/>
    <col min="115" max="126" width="1.25" style="1" hidden="1" customWidth="1"/>
    <col min="127" max="152" width="0" style="1" hidden="1" customWidth="1"/>
    <col min="153" max="16384" width="1.25" style="1"/>
  </cols>
  <sheetData>
    <row r="1" spans="1:114" ht="13.5" customHeight="1" x14ac:dyDescent="0.15">
      <c r="B1" s="1" t="s">
        <v>44</v>
      </c>
      <c r="CR1" s="111" t="s">
        <v>150</v>
      </c>
      <c r="CS1" s="111"/>
      <c r="CT1" s="111"/>
      <c r="CU1" s="111"/>
      <c r="CV1" s="111"/>
      <c r="CW1" s="111"/>
      <c r="CX1" s="111"/>
      <c r="CY1" s="111"/>
    </row>
    <row r="2" spans="1:114" ht="13.5" customHeight="1" x14ac:dyDescent="0.15">
      <c r="A2" s="130" t="s">
        <v>43</v>
      </c>
      <c r="B2" s="130"/>
      <c r="C2" s="121" t="s">
        <v>0</v>
      </c>
      <c r="D2" s="121"/>
      <c r="E2" s="121"/>
      <c r="F2" s="121"/>
      <c r="G2" s="121"/>
      <c r="H2" s="121"/>
      <c r="I2" s="121"/>
      <c r="K2" s="108" t="s">
        <v>145</v>
      </c>
      <c r="L2" s="108"/>
      <c r="M2" s="108"/>
      <c r="N2" s="108"/>
      <c r="O2" s="108"/>
      <c r="P2" s="108"/>
      <c r="Q2" s="108"/>
      <c r="R2" s="108"/>
      <c r="S2" s="108"/>
      <c r="T2" s="108"/>
      <c r="U2" s="108"/>
      <c r="V2" s="108"/>
      <c r="W2" s="108"/>
      <c r="X2" s="108"/>
      <c r="Y2" s="108"/>
      <c r="Z2" s="105"/>
      <c r="AA2" s="105"/>
      <c r="AB2" s="105"/>
      <c r="AC2" s="105"/>
      <c r="AD2" s="105"/>
      <c r="AE2" s="105"/>
      <c r="AF2" s="105"/>
      <c r="AG2" s="105"/>
      <c r="AH2" s="105"/>
      <c r="AI2" s="105"/>
      <c r="AJ2" s="105"/>
      <c r="AK2" s="2"/>
      <c r="AL2" s="109" t="s">
        <v>146</v>
      </c>
      <c r="AM2" s="109"/>
      <c r="AN2" s="109"/>
      <c r="AO2" s="109"/>
      <c r="AP2" s="109"/>
      <c r="AQ2" s="109"/>
      <c r="AR2" s="109"/>
      <c r="AS2" s="109"/>
      <c r="AT2" s="109"/>
      <c r="AU2" s="109"/>
      <c r="AV2" s="109"/>
      <c r="AW2" s="109"/>
      <c r="AX2" s="109"/>
      <c r="AY2" s="109"/>
      <c r="AZ2" s="109"/>
      <c r="BA2" s="108"/>
      <c r="BB2" s="108"/>
      <c r="BC2" s="108"/>
      <c r="BD2" s="108"/>
      <c r="BE2" s="108"/>
      <c r="BF2" s="108"/>
      <c r="BG2" s="108"/>
      <c r="BH2" s="108"/>
      <c r="BI2" s="108"/>
      <c r="BJ2" s="108"/>
      <c r="BK2" s="108"/>
      <c r="BL2" s="2"/>
      <c r="BM2" s="2"/>
      <c r="BN2" s="116" t="s">
        <v>148</v>
      </c>
      <c r="BO2" s="116"/>
      <c r="BP2" s="116"/>
      <c r="BQ2" s="116"/>
      <c r="BR2" s="116"/>
      <c r="BS2" s="116"/>
      <c r="BT2" s="116"/>
      <c r="BU2" s="116"/>
      <c r="BV2" s="117"/>
      <c r="BW2" s="117"/>
      <c r="BX2" s="117"/>
      <c r="BY2" s="117"/>
      <c r="BZ2" s="119" t="s">
        <v>149</v>
      </c>
      <c r="CA2" s="116"/>
      <c r="CB2" s="116"/>
      <c r="CC2" s="116"/>
      <c r="CD2" s="116"/>
      <c r="CE2" s="116"/>
      <c r="CF2" s="116"/>
      <c r="CG2" s="116"/>
      <c r="CH2" s="106" t="s">
        <v>385</v>
      </c>
      <c r="CI2" s="107"/>
      <c r="CJ2" s="107"/>
      <c r="CK2" s="107"/>
      <c r="CL2" s="115"/>
      <c r="CM2" s="115"/>
      <c r="CN2" s="115"/>
      <c r="CO2" s="107" t="s">
        <v>2</v>
      </c>
      <c r="CP2" s="107"/>
      <c r="CQ2" s="115"/>
      <c r="CR2" s="115"/>
      <c r="CS2" s="115"/>
      <c r="CT2" s="107" t="s">
        <v>3</v>
      </c>
      <c r="CU2" s="107"/>
      <c r="CV2" s="115"/>
      <c r="CW2" s="115"/>
      <c r="CX2" s="115"/>
      <c r="CY2" s="107" t="s">
        <v>4</v>
      </c>
      <c r="CZ2" s="112"/>
    </row>
    <row r="3" spans="1:114" ht="13.5" customHeight="1" x14ac:dyDescent="0.15">
      <c r="A3" s="130"/>
      <c r="B3" s="130"/>
      <c r="C3" s="121" t="s">
        <v>1</v>
      </c>
      <c r="D3" s="121"/>
      <c r="E3" s="121"/>
      <c r="F3" s="121"/>
      <c r="G3" s="121"/>
      <c r="H3" s="121"/>
      <c r="I3" s="121"/>
      <c r="AL3" s="109" t="s">
        <v>147</v>
      </c>
      <c r="AM3" s="109"/>
      <c r="AN3" s="109"/>
      <c r="AO3" s="109"/>
      <c r="AP3" s="109"/>
      <c r="AQ3" s="109"/>
      <c r="AR3" s="109"/>
      <c r="AS3" s="109"/>
      <c r="AT3" s="109"/>
      <c r="AU3" s="109"/>
      <c r="AV3" s="109"/>
      <c r="AW3" s="109"/>
      <c r="AX3" s="109"/>
      <c r="AY3" s="109"/>
      <c r="AZ3" s="109"/>
      <c r="BA3" s="113"/>
      <c r="BB3" s="114"/>
      <c r="BC3" s="114"/>
      <c r="BD3" s="114"/>
      <c r="BE3" s="114"/>
      <c r="BF3" s="114"/>
      <c r="BG3" s="114"/>
      <c r="BH3" s="114"/>
      <c r="BI3" s="114"/>
      <c r="BJ3" s="114"/>
      <c r="BK3" s="114"/>
      <c r="BN3" s="116"/>
      <c r="BO3" s="116"/>
      <c r="BP3" s="116"/>
      <c r="BQ3" s="116"/>
      <c r="BR3" s="116"/>
      <c r="BS3" s="116"/>
      <c r="BT3" s="116"/>
      <c r="BU3" s="116"/>
      <c r="BV3" s="117"/>
      <c r="BW3" s="117"/>
      <c r="BX3" s="117"/>
      <c r="BY3" s="117"/>
      <c r="BZ3" s="116"/>
      <c r="CA3" s="116"/>
      <c r="CB3" s="116"/>
      <c r="CC3" s="116"/>
      <c r="CD3" s="116"/>
      <c r="CE3" s="116"/>
      <c r="CF3" s="116"/>
      <c r="CG3" s="116"/>
      <c r="CH3" s="110" t="s">
        <v>5</v>
      </c>
      <c r="CI3" s="111"/>
      <c r="CJ3" s="131"/>
      <c r="CK3" s="131"/>
      <c r="CL3" s="131"/>
      <c r="CM3" s="131"/>
      <c r="CN3" s="131"/>
      <c r="CO3" s="131"/>
      <c r="CP3" s="131"/>
      <c r="CQ3" s="131"/>
      <c r="CR3" s="131"/>
      <c r="CS3" s="131"/>
      <c r="CT3" s="131"/>
      <c r="CU3" s="131"/>
      <c r="CV3" s="131"/>
      <c r="CW3" s="131"/>
      <c r="CX3" s="131"/>
      <c r="CY3" s="111" t="s">
        <v>6</v>
      </c>
      <c r="CZ3" s="118"/>
    </row>
    <row r="4" spans="1:114" ht="13.5" customHeight="1" x14ac:dyDescent="0.15">
      <c r="B4" s="129" t="s">
        <v>42</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row>
    <row r="5" spans="1:114" ht="13.5" customHeight="1" x14ac:dyDescent="0.15">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row>
    <row r="6" spans="1:114" ht="13.5" customHeight="1" x14ac:dyDescent="0.15">
      <c r="B6" s="120" t="s">
        <v>394</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row>
    <row r="7" spans="1:114" s="63" customFormat="1" ht="13.5" customHeight="1" x14ac:dyDescent="0.15">
      <c r="A7" s="63" t="s">
        <v>389</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row>
    <row r="8" spans="1:114" ht="13.5" customHeight="1" x14ac:dyDescent="0.15">
      <c r="B8" s="120" t="s">
        <v>395</v>
      </c>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P8" s="120"/>
      <c r="BQ8" s="120"/>
      <c r="BR8" s="120"/>
      <c r="BS8" s="120"/>
      <c r="BT8" s="120"/>
      <c r="BU8" s="120"/>
      <c r="BV8" s="120"/>
      <c r="BW8" s="120"/>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row>
    <row r="9" spans="1:114" ht="13.5" customHeight="1" x14ac:dyDescent="0.15">
      <c r="A9" s="128" t="s">
        <v>396</v>
      </c>
      <c r="B9" s="128"/>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row>
    <row r="10" spans="1:114" ht="13.5" customHeight="1" x14ac:dyDescent="0.15">
      <c r="A10" s="62" t="s">
        <v>385</v>
      </c>
      <c r="B10" s="62"/>
      <c r="C10" s="62"/>
      <c r="D10" s="62"/>
      <c r="E10" s="123">
        <v>8</v>
      </c>
      <c r="F10" s="123"/>
      <c r="G10" s="123"/>
      <c r="H10" s="123"/>
      <c r="I10" s="123"/>
      <c r="J10" s="125" t="s">
        <v>2</v>
      </c>
      <c r="K10" s="125"/>
      <c r="L10" s="124">
        <v>2</v>
      </c>
      <c r="M10" s="124"/>
      <c r="N10" s="124"/>
      <c r="O10" s="125" t="s">
        <v>3</v>
      </c>
      <c r="P10" s="125"/>
      <c r="Q10" s="124"/>
      <c r="R10" s="124"/>
      <c r="S10" s="124"/>
      <c r="T10" s="125" t="s">
        <v>4</v>
      </c>
      <c r="U10" s="125"/>
      <c r="V10" s="2"/>
      <c r="W10" s="2"/>
      <c r="X10" s="2"/>
      <c r="Y10" s="2"/>
      <c r="Z10" s="2"/>
      <c r="AA10" s="2"/>
      <c r="AB10" s="2"/>
      <c r="AC10" s="2"/>
      <c r="AD10" s="2"/>
    </row>
    <row r="11" spans="1:114" ht="13.5" customHeight="1" x14ac:dyDescent="0.15">
      <c r="B11" s="2"/>
      <c r="C11" s="127" t="s">
        <v>397</v>
      </c>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DJ11" s="1" t="str">
        <f>+E10+2018&amp;"/"&amp;L10&amp;"/"&amp;Q10</f>
        <v>2026/2/</v>
      </c>
    </row>
    <row r="12" spans="1:114" ht="13.5" customHeight="1" x14ac:dyDescent="0.15">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DJ12" s="64" t="str">
        <f>+TEXT(DJ11,"yyyymmdd")</f>
        <v>2026/2/</v>
      </c>
    </row>
    <row r="13" spans="1:114" ht="13.5" customHeight="1" x14ac:dyDescent="0.15">
      <c r="B13" s="126" t="s">
        <v>8</v>
      </c>
      <c r="C13" s="126"/>
      <c r="D13" s="126"/>
      <c r="F13" s="120" t="s">
        <v>7</v>
      </c>
      <c r="G13" s="120"/>
      <c r="H13" s="120"/>
      <c r="I13" s="120"/>
      <c r="J13" s="120"/>
      <c r="K13" s="120"/>
      <c r="L13" s="120"/>
      <c r="M13" s="120"/>
      <c r="N13" s="120"/>
      <c r="O13" s="120"/>
      <c r="P13" s="120"/>
      <c r="Q13" s="120"/>
      <c r="R13" s="120"/>
      <c r="S13" s="120"/>
      <c r="T13" s="120"/>
      <c r="V13" s="122"/>
      <c r="W13" s="122"/>
      <c r="X13" s="122"/>
      <c r="Y13" s="122"/>
      <c r="Z13" s="122"/>
      <c r="AA13" s="122"/>
      <c r="AB13" s="122"/>
      <c r="AC13" s="122"/>
      <c r="AD13" s="122"/>
      <c r="AE13" s="122"/>
      <c r="AF13" s="122"/>
      <c r="AG13" s="122"/>
      <c r="AH13" s="122"/>
      <c r="AI13" s="122"/>
      <c r="AJ13" s="122"/>
    </row>
    <row r="14" spans="1:114" ht="13.5" customHeight="1" x14ac:dyDescent="0.15">
      <c r="B14" s="8"/>
      <c r="C14" s="8"/>
      <c r="D14" s="8"/>
      <c r="F14" s="3"/>
      <c r="G14" s="3"/>
      <c r="H14" s="3"/>
      <c r="I14" s="3"/>
      <c r="J14" s="3"/>
      <c r="K14" s="3"/>
      <c r="L14" s="3"/>
      <c r="M14" s="3"/>
      <c r="N14" s="3"/>
      <c r="O14" s="3"/>
      <c r="P14" s="3"/>
      <c r="Q14" s="3"/>
      <c r="R14" s="3"/>
      <c r="S14" s="3"/>
      <c r="T14" s="3"/>
    </row>
    <row r="15" spans="1:114" ht="13.5" customHeight="1" x14ac:dyDescent="0.15">
      <c r="B15" s="9"/>
      <c r="C15" s="9"/>
      <c r="D15" s="9"/>
      <c r="F15" s="120" t="s">
        <v>298</v>
      </c>
      <c r="G15" s="120"/>
      <c r="H15" s="120"/>
      <c r="I15" s="120"/>
      <c r="J15" s="120"/>
      <c r="K15" s="120"/>
      <c r="L15" s="120"/>
      <c r="M15" s="120"/>
      <c r="N15" s="120"/>
      <c r="O15" s="120"/>
      <c r="P15" s="120"/>
      <c r="Q15" s="120"/>
      <c r="R15" s="120"/>
      <c r="S15" s="120"/>
      <c r="T15" s="120"/>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122"/>
      <c r="BG15" s="122"/>
      <c r="BH15" s="122"/>
      <c r="BI15" s="122"/>
      <c r="BJ15" s="122"/>
      <c r="BK15" s="122"/>
      <c r="BL15" s="122"/>
      <c r="BM15" s="122"/>
      <c r="BN15" s="122"/>
      <c r="BO15" s="122"/>
      <c r="BP15" s="122"/>
      <c r="BQ15" s="122"/>
      <c r="BR15" s="122"/>
      <c r="BS15" s="122"/>
      <c r="BT15" s="122"/>
      <c r="BU15" s="122"/>
      <c r="BV15" s="122"/>
      <c r="BW15" s="122"/>
      <c r="BX15" s="122"/>
      <c r="BY15" s="122"/>
      <c r="BZ15" s="122"/>
      <c r="CA15" s="122"/>
      <c r="CB15" s="122"/>
      <c r="CC15" s="122"/>
      <c r="CD15" s="122"/>
      <c r="CE15" s="122"/>
      <c r="CF15" s="122"/>
      <c r="CG15" s="122"/>
      <c r="CH15" s="122"/>
      <c r="CI15" s="122"/>
      <c r="CJ15" s="122"/>
      <c r="CK15" s="122"/>
      <c r="CL15" s="122"/>
      <c r="CM15" s="122"/>
      <c r="CN15" s="122"/>
      <c r="CO15" s="122"/>
      <c r="CP15" s="122"/>
      <c r="CQ15" s="122"/>
      <c r="CR15" s="122"/>
      <c r="CS15" s="122"/>
      <c r="CT15" s="122"/>
      <c r="CU15" s="122"/>
      <c r="CV15" s="122"/>
      <c r="CW15" s="122"/>
      <c r="CX15" s="122"/>
    </row>
    <row r="16" spans="1:114" ht="13.5" customHeight="1" x14ac:dyDescent="0.15">
      <c r="B16" s="9"/>
      <c r="C16" s="9"/>
      <c r="D16" s="9"/>
      <c r="F16" s="3"/>
      <c r="G16" s="3"/>
      <c r="H16" s="3"/>
      <c r="I16" s="3"/>
      <c r="J16" s="3"/>
      <c r="K16" s="3"/>
      <c r="L16" s="3"/>
      <c r="M16" s="3"/>
      <c r="N16" s="3"/>
      <c r="O16" s="3"/>
      <c r="P16" s="3"/>
      <c r="Q16" s="3"/>
      <c r="R16" s="3"/>
      <c r="S16" s="3"/>
      <c r="T16" s="3"/>
      <c r="V16" s="57" t="s">
        <v>296</v>
      </c>
      <c r="W16" s="57"/>
      <c r="X16" s="57"/>
      <c r="Y16" s="57"/>
      <c r="Z16" s="57"/>
      <c r="AA16" s="57"/>
      <c r="AB16" s="57"/>
      <c r="AC16" s="57"/>
      <c r="AD16" s="57"/>
      <c r="AE16" s="57"/>
      <c r="AF16" s="58"/>
      <c r="AG16" s="57" t="s">
        <v>297</v>
      </c>
      <c r="AH16" s="57"/>
      <c r="AI16" s="57"/>
      <c r="AJ16" s="57"/>
      <c r="AK16" s="57"/>
      <c r="AL16" s="57"/>
      <c r="AM16" s="57"/>
      <c r="AN16" s="57"/>
      <c r="AO16" s="57"/>
      <c r="AP16" s="59"/>
      <c r="AQ16" s="56"/>
      <c r="AR16" s="57" t="s">
        <v>300</v>
      </c>
      <c r="AS16" s="61"/>
      <c r="AT16" s="61"/>
      <c r="AU16" s="61"/>
      <c r="AV16" s="61"/>
      <c r="AW16" s="61"/>
      <c r="AX16" s="61"/>
      <c r="AY16" s="52"/>
      <c r="AZ16" s="52"/>
      <c r="BA16" s="52"/>
      <c r="BB16" s="54"/>
      <c r="BC16" s="57" t="s">
        <v>299</v>
      </c>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row>
    <row r="17" spans="2:134" ht="13.5" customHeight="1" x14ac:dyDescent="0.15">
      <c r="B17" s="126" t="s">
        <v>47</v>
      </c>
      <c r="C17" s="126"/>
      <c r="D17" s="126"/>
      <c r="F17" s="120" t="s">
        <v>10</v>
      </c>
      <c r="G17" s="120"/>
      <c r="H17" s="120"/>
      <c r="I17" s="120"/>
      <c r="J17" s="120"/>
      <c r="K17" s="120"/>
      <c r="L17" s="120"/>
      <c r="M17" s="120"/>
      <c r="N17" s="120"/>
      <c r="O17" s="120"/>
      <c r="P17" s="120"/>
      <c r="Q17" s="120"/>
      <c r="R17" s="120"/>
      <c r="S17" s="120"/>
      <c r="T17" s="120"/>
      <c r="V17" s="135"/>
      <c r="W17" s="136"/>
      <c r="X17" s="136"/>
      <c r="Y17" s="136"/>
      <c r="Z17" s="136"/>
      <c r="AA17" s="136"/>
      <c r="AB17" s="136"/>
      <c r="AC17" s="136"/>
      <c r="AD17" s="136"/>
      <c r="AE17" s="136"/>
      <c r="AF17" s="55"/>
      <c r="AG17" s="132"/>
      <c r="AH17" s="133"/>
      <c r="AI17" s="133"/>
      <c r="AJ17" s="133"/>
      <c r="AK17" s="133"/>
      <c r="AL17" s="133"/>
      <c r="AM17" s="133"/>
      <c r="AN17" s="133"/>
      <c r="AO17" s="133"/>
      <c r="AP17" s="134"/>
      <c r="AQ17" s="55"/>
      <c r="AR17" s="132"/>
      <c r="AS17" s="133"/>
      <c r="AT17" s="133"/>
      <c r="AU17" s="133"/>
      <c r="AV17" s="133"/>
      <c r="AW17" s="133"/>
      <c r="AX17" s="133"/>
      <c r="AY17" s="133"/>
      <c r="AZ17" s="133"/>
      <c r="BA17" s="134"/>
      <c r="BB17" s="60"/>
      <c r="BC17" s="135"/>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7"/>
    </row>
    <row r="18" spans="2:134" ht="13.5" customHeight="1" x14ac:dyDescent="0.15">
      <c r="B18" s="9"/>
      <c r="C18" s="9"/>
      <c r="D18" s="9"/>
      <c r="F18" s="3"/>
      <c r="G18" s="3"/>
      <c r="H18" s="3"/>
      <c r="I18" s="3"/>
      <c r="J18" s="3"/>
      <c r="K18" s="3"/>
      <c r="L18" s="3"/>
      <c r="M18" s="3"/>
      <c r="N18" s="3"/>
      <c r="O18" s="3"/>
      <c r="P18" s="3"/>
      <c r="Q18" s="3"/>
      <c r="R18" s="3"/>
      <c r="S18" s="3"/>
      <c r="T18" s="3"/>
    </row>
    <row r="19" spans="2:134" ht="13.5" customHeight="1" x14ac:dyDescent="0.15">
      <c r="B19" s="9"/>
      <c r="C19" s="9"/>
      <c r="D19" s="9"/>
      <c r="F19" s="120" t="s">
        <v>9</v>
      </c>
      <c r="G19" s="120"/>
      <c r="H19" s="120"/>
      <c r="I19" s="120"/>
      <c r="J19" s="120"/>
      <c r="K19" s="120"/>
      <c r="L19" s="120"/>
      <c r="M19" s="120"/>
      <c r="N19" s="120"/>
      <c r="O19" s="120"/>
      <c r="P19" s="120"/>
      <c r="Q19" s="120"/>
      <c r="R19" s="120"/>
      <c r="S19" s="120"/>
      <c r="T19" s="120"/>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c r="BA19" s="122"/>
      <c r="BB19" s="122"/>
      <c r="BC19" s="122"/>
      <c r="BD19" s="122"/>
      <c r="BE19" s="122"/>
      <c r="BF19" s="122"/>
      <c r="BG19" s="122"/>
      <c r="BH19" s="122"/>
      <c r="BI19" s="122"/>
      <c r="BJ19" s="122"/>
      <c r="BK19" s="122"/>
      <c r="BL19" s="122"/>
      <c r="BM19" s="122"/>
      <c r="BN19" s="122"/>
      <c r="BO19" s="122"/>
      <c r="BP19" s="122"/>
      <c r="BQ19" s="122"/>
      <c r="BR19" s="122"/>
      <c r="BS19" s="122"/>
      <c r="BT19" s="122"/>
      <c r="BU19" s="122"/>
      <c r="BV19" s="122"/>
      <c r="BW19" s="122"/>
      <c r="BX19" s="122"/>
      <c r="BY19" s="122"/>
      <c r="BZ19" s="122"/>
      <c r="CA19" s="122"/>
      <c r="CB19" s="122"/>
      <c r="CC19" s="122"/>
      <c r="CD19" s="122"/>
      <c r="CE19" s="122"/>
      <c r="CF19" s="122"/>
      <c r="CG19" s="122"/>
      <c r="CH19" s="122"/>
      <c r="CI19" s="122"/>
      <c r="CJ19" s="122"/>
      <c r="CK19" s="122"/>
      <c r="CL19" s="122"/>
      <c r="CM19" s="122"/>
      <c r="CN19" s="122"/>
      <c r="CO19" s="122"/>
      <c r="CP19" s="122"/>
      <c r="CQ19" s="122"/>
      <c r="CR19" s="122"/>
      <c r="CS19" s="122"/>
      <c r="CT19" s="122"/>
      <c r="CU19" s="122"/>
      <c r="CV19" s="122"/>
      <c r="CW19" s="122"/>
      <c r="CX19" s="122"/>
    </row>
    <row r="20" spans="2:134" ht="13.5" customHeight="1" x14ac:dyDescent="0.15">
      <c r="B20" s="126" t="s">
        <v>11</v>
      </c>
      <c r="C20" s="126"/>
      <c r="D20" s="126"/>
      <c r="F20" s="120" t="s">
        <v>12</v>
      </c>
      <c r="G20" s="120"/>
      <c r="H20" s="120"/>
      <c r="I20" s="120"/>
      <c r="J20" s="120"/>
      <c r="K20" s="120"/>
      <c r="L20" s="120"/>
      <c r="M20" s="120"/>
      <c r="N20" s="120"/>
      <c r="O20" s="120"/>
      <c r="P20" s="120"/>
      <c r="Q20" s="120"/>
      <c r="R20" s="120"/>
      <c r="S20" s="120"/>
      <c r="T20" s="120"/>
      <c r="V20" s="143"/>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c r="BO20" s="122"/>
      <c r="BP20" s="122"/>
      <c r="BQ20" s="122"/>
      <c r="BR20" s="122"/>
      <c r="BS20" s="122"/>
      <c r="BT20" s="122"/>
      <c r="BU20" s="122"/>
      <c r="BV20" s="122"/>
      <c r="BW20" s="122"/>
      <c r="BX20" s="122"/>
      <c r="BY20" s="122"/>
      <c r="BZ20" s="122"/>
      <c r="CA20" s="122"/>
      <c r="CB20" s="122"/>
      <c r="CC20" s="122"/>
      <c r="CD20" s="122"/>
      <c r="CE20" s="122"/>
      <c r="CF20" s="122"/>
      <c r="CG20" s="122"/>
      <c r="CH20" s="122"/>
      <c r="CI20" s="122"/>
      <c r="CJ20" s="122"/>
      <c r="CK20" s="122"/>
      <c r="CL20" s="122"/>
      <c r="CM20" s="122"/>
      <c r="CN20" s="122"/>
      <c r="CO20" s="122"/>
      <c r="CP20" s="122"/>
      <c r="CQ20" s="122"/>
      <c r="CR20" s="122"/>
      <c r="CS20" s="122"/>
      <c r="CT20" s="122"/>
      <c r="CU20" s="122"/>
      <c r="CV20" s="122"/>
      <c r="CW20" s="122"/>
      <c r="CX20" s="122"/>
    </row>
    <row r="21" spans="2:134" ht="13.5" customHeight="1" x14ac:dyDescent="0.15">
      <c r="B21" s="9"/>
      <c r="C21" s="9"/>
      <c r="D21" s="9"/>
      <c r="F21" s="3"/>
      <c r="G21" s="3"/>
      <c r="H21" s="3"/>
      <c r="I21" s="3"/>
      <c r="J21" s="3"/>
      <c r="K21" s="3"/>
      <c r="L21" s="3"/>
      <c r="M21" s="3"/>
      <c r="N21" s="3"/>
      <c r="O21" s="3"/>
      <c r="P21" s="3"/>
      <c r="Q21" s="3"/>
      <c r="R21" s="3"/>
      <c r="S21" s="3"/>
      <c r="T21" s="3"/>
    </row>
    <row r="22" spans="2:134" ht="13.5" customHeight="1" x14ac:dyDescent="0.15">
      <c r="B22" s="126" t="s">
        <v>13</v>
      </c>
      <c r="C22" s="126"/>
      <c r="D22" s="126"/>
      <c r="F22" s="120" t="s">
        <v>14</v>
      </c>
      <c r="G22" s="120"/>
      <c r="H22" s="120"/>
      <c r="I22" s="120"/>
      <c r="J22" s="120"/>
      <c r="K22" s="120"/>
      <c r="L22" s="120"/>
      <c r="M22" s="120"/>
      <c r="N22" s="120"/>
      <c r="O22" s="120"/>
      <c r="P22" s="120"/>
      <c r="Q22" s="120"/>
      <c r="R22" s="120"/>
      <c r="S22" s="120"/>
      <c r="T22" s="120"/>
      <c r="V22" s="144"/>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6"/>
    </row>
    <row r="23" spans="2:134" ht="13.5" customHeight="1" x14ac:dyDescent="0.15">
      <c r="B23" s="9"/>
      <c r="C23" s="9"/>
      <c r="D23" s="9"/>
      <c r="F23" s="3"/>
      <c r="G23" s="3"/>
      <c r="H23" s="3"/>
      <c r="I23" s="3"/>
      <c r="J23" s="3"/>
      <c r="K23" s="3"/>
      <c r="L23" s="3"/>
      <c r="M23" s="3"/>
      <c r="N23" s="3"/>
      <c r="O23" s="3"/>
      <c r="P23" s="3"/>
      <c r="Q23" s="3"/>
      <c r="R23" s="3"/>
      <c r="S23" s="3"/>
      <c r="T23" s="3"/>
    </row>
    <row r="24" spans="2:134" ht="13.5" customHeight="1" x14ac:dyDescent="0.15">
      <c r="B24" s="9"/>
      <c r="C24" s="9"/>
      <c r="D24" s="9"/>
      <c r="F24" s="120" t="s">
        <v>9</v>
      </c>
      <c r="G24" s="120"/>
      <c r="H24" s="120"/>
      <c r="I24" s="120"/>
      <c r="J24" s="120"/>
      <c r="K24" s="120"/>
      <c r="L24" s="120"/>
      <c r="M24" s="120"/>
      <c r="N24" s="120"/>
      <c r="O24" s="120"/>
      <c r="P24" s="120"/>
      <c r="Q24" s="120"/>
      <c r="R24" s="120"/>
      <c r="S24" s="120"/>
      <c r="T24" s="120"/>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BL24" s="128" t="s">
        <v>9</v>
      </c>
      <c r="BM24" s="128"/>
      <c r="BN24" s="128"/>
      <c r="BO24" s="128"/>
      <c r="BP24" s="128"/>
      <c r="BQ24" s="128"/>
      <c r="BR24" s="128"/>
      <c r="BS24" s="128"/>
      <c r="BT24" s="128"/>
      <c r="BU24" s="128"/>
      <c r="BV24" s="128"/>
      <c r="BW24" s="128"/>
      <c r="BY24" s="122"/>
      <c r="BZ24" s="122"/>
      <c r="CA24" s="122"/>
      <c r="CB24" s="122"/>
      <c r="CC24" s="122"/>
      <c r="CD24" s="122"/>
      <c r="CE24" s="122"/>
      <c r="CF24" s="122"/>
      <c r="CG24" s="122"/>
      <c r="CH24" s="122"/>
      <c r="CI24" s="122"/>
      <c r="CJ24" s="122"/>
      <c r="CK24" s="122"/>
      <c r="CL24" s="122"/>
      <c r="CM24" s="122"/>
      <c r="CN24" s="122"/>
      <c r="CO24" s="122"/>
      <c r="CP24" s="122"/>
      <c r="CQ24" s="122"/>
      <c r="CR24" s="122"/>
      <c r="CS24" s="122"/>
      <c r="CT24" s="122"/>
      <c r="CU24" s="122"/>
      <c r="CV24" s="122"/>
      <c r="CW24" s="122"/>
      <c r="CX24" s="122"/>
    </row>
    <row r="25" spans="2:134" ht="13.5" customHeight="1" x14ac:dyDescent="0.15">
      <c r="B25" s="126"/>
      <c r="C25" s="126"/>
      <c r="D25" s="126"/>
      <c r="F25" s="120" t="s">
        <v>15</v>
      </c>
      <c r="G25" s="120"/>
      <c r="H25" s="120"/>
      <c r="I25" s="120"/>
      <c r="J25" s="120"/>
      <c r="K25" s="120"/>
      <c r="L25" s="120"/>
      <c r="M25" s="120"/>
      <c r="N25" s="120"/>
      <c r="O25" s="120"/>
      <c r="P25" s="120"/>
      <c r="Q25" s="120"/>
      <c r="R25" s="120"/>
      <c r="S25" s="120"/>
      <c r="T25" s="120"/>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BA25" s="138"/>
      <c r="BB25" s="138"/>
      <c r="BH25" s="126" t="s">
        <v>20</v>
      </c>
      <c r="BI25" s="126"/>
      <c r="BJ25" s="126"/>
      <c r="BL25" s="128" t="s">
        <v>23</v>
      </c>
      <c r="BM25" s="128"/>
      <c r="BN25" s="128"/>
      <c r="BO25" s="128"/>
      <c r="BP25" s="128"/>
      <c r="BQ25" s="128"/>
      <c r="BR25" s="128"/>
      <c r="BS25" s="128"/>
      <c r="BT25" s="128"/>
      <c r="BU25" s="128"/>
      <c r="BV25" s="128"/>
      <c r="BW25" s="128"/>
      <c r="BY25" s="157"/>
      <c r="BZ25" s="157"/>
      <c r="CA25" s="157"/>
      <c r="CB25" s="157"/>
      <c r="CC25" s="157"/>
      <c r="CD25" s="157"/>
      <c r="CE25" s="157"/>
      <c r="CF25" s="157"/>
      <c r="CG25" s="157"/>
      <c r="CH25" s="157"/>
      <c r="CI25" s="157"/>
      <c r="CJ25" s="157"/>
      <c r="CK25" s="157"/>
      <c r="CL25" s="157"/>
      <c r="CM25" s="157"/>
      <c r="CN25" s="157"/>
      <c r="CO25" s="157"/>
      <c r="CP25" s="157"/>
      <c r="CQ25" s="157"/>
      <c r="CR25" s="157"/>
      <c r="CS25" s="157"/>
      <c r="CT25" s="157"/>
      <c r="CU25" s="157"/>
      <c r="CV25" s="157"/>
      <c r="CW25" s="157"/>
      <c r="CX25" s="157"/>
      <c r="ED25" s="1">
        <f>+V20</f>
        <v>0</v>
      </c>
    </row>
    <row r="26" spans="2:134" ht="13.5" customHeight="1" x14ac:dyDescent="0.15">
      <c r="B26" s="9"/>
      <c r="C26" s="9"/>
      <c r="D26" s="9"/>
      <c r="F26" s="3"/>
      <c r="G26" s="3"/>
      <c r="H26" s="3"/>
      <c r="I26" s="3"/>
      <c r="J26" s="3"/>
      <c r="K26" s="3"/>
      <c r="L26" s="3"/>
      <c r="M26" s="3"/>
      <c r="N26" s="3"/>
      <c r="O26" s="3"/>
      <c r="P26" s="3"/>
      <c r="Q26" s="3"/>
      <c r="R26" s="3"/>
      <c r="S26" s="3"/>
      <c r="T26" s="3"/>
      <c r="BL26" s="120"/>
      <c r="BM26" s="120"/>
      <c r="BN26" s="120"/>
      <c r="BO26" s="120"/>
      <c r="BP26" s="120"/>
      <c r="BQ26" s="120"/>
      <c r="BR26" s="120"/>
      <c r="BS26" s="120"/>
      <c r="BT26" s="120"/>
      <c r="BU26" s="120"/>
      <c r="BV26" s="120"/>
      <c r="BW26" s="120"/>
      <c r="BY26" s="100"/>
      <c r="BZ26" s="100"/>
      <c r="CA26" s="100"/>
      <c r="CB26" s="100"/>
      <c r="CC26" s="100"/>
      <c r="CD26" s="100"/>
      <c r="CE26" s="100"/>
      <c r="CF26" s="100"/>
      <c r="CG26" s="100"/>
      <c r="CH26" s="100"/>
      <c r="CI26" s="100"/>
      <c r="CJ26" s="100"/>
      <c r="CK26" s="100"/>
      <c r="CL26" s="100"/>
      <c r="CM26" s="100"/>
      <c r="CN26" s="100"/>
      <c r="CO26" s="100"/>
      <c r="CP26" s="100"/>
      <c r="CQ26" s="100"/>
      <c r="CR26" s="100"/>
      <c r="CS26" s="100"/>
      <c r="CT26" s="100"/>
      <c r="CU26" s="100"/>
      <c r="CV26" s="100"/>
      <c r="CW26" s="100"/>
      <c r="CX26" s="100"/>
    </row>
    <row r="27" spans="2:134" ht="13.5" customHeight="1" x14ac:dyDescent="0.15">
      <c r="B27" s="126" t="s">
        <v>16</v>
      </c>
      <c r="C27" s="126"/>
      <c r="D27" s="126"/>
      <c r="F27" s="120" t="s">
        <v>17</v>
      </c>
      <c r="G27" s="120"/>
      <c r="H27" s="120"/>
      <c r="I27" s="120"/>
      <c r="J27" s="120"/>
      <c r="K27" s="120"/>
      <c r="L27" s="120"/>
      <c r="M27" s="120"/>
      <c r="N27" s="120"/>
      <c r="O27" s="120"/>
      <c r="P27" s="120"/>
      <c r="Q27" s="120"/>
      <c r="R27" s="120"/>
      <c r="S27" s="120"/>
      <c r="T27" s="120"/>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BH27" s="126" t="s">
        <v>21</v>
      </c>
      <c r="BI27" s="126"/>
      <c r="BJ27" s="126"/>
      <c r="BL27" s="128" t="s">
        <v>24</v>
      </c>
      <c r="BM27" s="128"/>
      <c r="BN27" s="128"/>
      <c r="BO27" s="128"/>
      <c r="BP27" s="128"/>
      <c r="BQ27" s="128"/>
      <c r="BR27" s="128"/>
      <c r="BS27" s="128"/>
      <c r="BT27" s="128"/>
      <c r="BU27" s="128"/>
      <c r="BV27" s="128"/>
      <c r="BW27" s="128"/>
      <c r="BY27" s="139"/>
      <c r="BZ27" s="139"/>
      <c r="CA27" s="139"/>
      <c r="CB27" s="139"/>
      <c r="CC27" s="139"/>
      <c r="CD27" s="139"/>
      <c r="CE27" s="139"/>
      <c r="CF27" s="139"/>
      <c r="CG27" s="139"/>
      <c r="CH27" s="139"/>
      <c r="CI27" s="139"/>
      <c r="CJ27" s="139"/>
      <c r="CK27" s="139"/>
      <c r="CL27" s="139"/>
      <c r="CM27" s="139"/>
      <c r="CN27" s="139"/>
      <c r="CO27" s="139"/>
      <c r="CP27" s="139"/>
      <c r="CQ27" s="139"/>
      <c r="CR27" s="139"/>
      <c r="CS27" s="139"/>
      <c r="CT27" s="139"/>
      <c r="CU27" s="139"/>
      <c r="CV27" s="139"/>
      <c r="CW27" s="139"/>
      <c r="CX27" s="139"/>
      <c r="ED27" s="53"/>
    </row>
    <row r="28" spans="2:134" ht="13.5" customHeight="1" x14ac:dyDescent="0.15">
      <c r="B28" s="9"/>
      <c r="C28" s="9"/>
      <c r="D28" s="9"/>
      <c r="F28" s="3"/>
      <c r="G28" s="3"/>
      <c r="H28" s="3"/>
      <c r="I28" s="3"/>
      <c r="J28" s="3"/>
      <c r="K28" s="3"/>
      <c r="L28" s="3"/>
      <c r="M28" s="3"/>
      <c r="N28" s="3"/>
      <c r="O28" s="3"/>
      <c r="P28" s="3"/>
      <c r="Q28" s="3"/>
      <c r="R28" s="3"/>
      <c r="S28" s="3"/>
      <c r="T28" s="3"/>
      <c r="CD28" s="158"/>
      <c r="CE28" s="158"/>
      <c r="CF28" s="158"/>
      <c r="CG28" s="158"/>
      <c r="CH28" s="158"/>
      <c r="CI28" s="158"/>
      <c r="CJ28" s="158"/>
      <c r="CK28" s="158"/>
      <c r="CL28" s="158"/>
      <c r="CM28" s="160"/>
      <c r="CN28" s="160"/>
      <c r="CO28" s="160"/>
      <c r="CP28" s="160"/>
      <c r="CQ28" s="160"/>
      <c r="CR28" s="160"/>
      <c r="CS28" s="160"/>
      <c r="CT28" s="160"/>
      <c r="CU28" s="160"/>
      <c r="CV28" s="159"/>
      <c r="CW28" s="159"/>
      <c r="CX28" s="159"/>
      <c r="CY28" s="31"/>
    </row>
    <row r="29" spans="2:134" ht="13.5" customHeight="1" x14ac:dyDescent="0.15">
      <c r="B29" s="126" t="s">
        <v>22</v>
      </c>
      <c r="C29" s="126"/>
      <c r="D29" s="126"/>
      <c r="F29" s="120" t="s">
        <v>18</v>
      </c>
      <c r="G29" s="120"/>
      <c r="H29" s="120"/>
      <c r="I29" s="120"/>
      <c r="J29" s="120"/>
      <c r="K29" s="120"/>
      <c r="L29" s="120"/>
      <c r="M29" s="120"/>
      <c r="N29" s="120"/>
      <c r="O29" s="120"/>
      <c r="P29" s="120"/>
      <c r="Q29" s="120"/>
      <c r="R29" s="120"/>
      <c r="S29" s="120"/>
      <c r="T29" s="12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row>
    <row r="30" spans="2:134" ht="13.5" customHeight="1" x14ac:dyDescent="0.15">
      <c r="B30" s="9"/>
      <c r="C30" s="9"/>
      <c r="D30" s="9"/>
      <c r="AN30" s="99"/>
    </row>
    <row r="31" spans="2:134" ht="13.5" customHeight="1" x14ac:dyDescent="0.15">
      <c r="B31" s="1" t="s">
        <v>186</v>
      </c>
      <c r="AO31" s="88"/>
    </row>
    <row r="32" spans="2:134" ht="13.5" customHeight="1" x14ac:dyDescent="0.15">
      <c r="B32" s="126" t="s">
        <v>187</v>
      </c>
      <c r="C32" s="126"/>
      <c r="D32" s="126"/>
      <c r="F32" s="120" t="s">
        <v>25</v>
      </c>
      <c r="G32" s="120"/>
      <c r="H32" s="120"/>
      <c r="I32" s="120"/>
      <c r="J32" s="120"/>
      <c r="K32" s="120"/>
      <c r="L32" s="120"/>
      <c r="M32" s="120"/>
      <c r="N32" s="120"/>
      <c r="O32" s="120"/>
      <c r="P32" s="120"/>
      <c r="Q32" s="120"/>
      <c r="R32" s="120"/>
      <c r="S32" s="120"/>
      <c r="T32" s="120"/>
      <c r="V32" s="128" t="s">
        <v>26</v>
      </c>
      <c r="W32" s="128"/>
      <c r="X32" s="128"/>
      <c r="Y32" s="128"/>
      <c r="Z32" s="128"/>
      <c r="AA32" s="128"/>
      <c r="AB32" s="128"/>
      <c r="AC32" s="128"/>
      <c r="AD32" s="128"/>
      <c r="AE32" s="128"/>
      <c r="AF32" s="128"/>
      <c r="AG32" s="128"/>
      <c r="AH32" s="128"/>
      <c r="AI32" s="128"/>
      <c r="AJ32" s="128"/>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4"/>
      <c r="BL32" s="148" t="s">
        <v>29</v>
      </c>
      <c r="BM32" s="148"/>
      <c r="BN32" s="148"/>
      <c r="BO32" s="148"/>
      <c r="BP32" s="148"/>
      <c r="BQ32" s="148"/>
      <c r="BR32" s="148"/>
      <c r="BS32" s="148"/>
      <c r="BT32" s="148"/>
      <c r="BU32" s="148"/>
      <c r="BV32" s="148"/>
      <c r="BW32" s="148"/>
      <c r="BX32" s="148"/>
      <c r="BY32" s="148"/>
      <c r="BZ32" s="148"/>
      <c r="CA32" s="141"/>
      <c r="CB32" s="141"/>
      <c r="CC32" s="141"/>
      <c r="CD32" s="141"/>
      <c r="CE32" s="141"/>
      <c r="CF32" s="141"/>
      <c r="CG32" s="141"/>
      <c r="CH32" s="141"/>
      <c r="CI32" s="141"/>
      <c r="CJ32" s="141"/>
      <c r="CK32" s="141"/>
      <c r="CL32" s="141"/>
      <c r="CM32" s="141"/>
      <c r="CN32" s="141"/>
      <c r="CO32" s="141"/>
      <c r="CP32" s="141"/>
      <c r="CQ32" s="141"/>
      <c r="CR32" s="141"/>
      <c r="CS32" s="141"/>
      <c r="CT32" s="141"/>
      <c r="CU32" s="141"/>
      <c r="CV32" s="141"/>
      <c r="CW32" s="141"/>
      <c r="CX32" s="141"/>
    </row>
    <row r="33" spans="2:102" ht="13.5" customHeight="1" x14ac:dyDescent="0.15">
      <c r="V33" s="128" t="s">
        <v>28</v>
      </c>
      <c r="W33" s="128"/>
      <c r="X33" s="128"/>
      <c r="Y33" s="128"/>
      <c r="Z33" s="128"/>
      <c r="AA33" s="128"/>
      <c r="AB33" s="128"/>
      <c r="AC33" s="128"/>
      <c r="AD33" s="128"/>
      <c r="AE33" s="128"/>
      <c r="AF33" s="128"/>
      <c r="AG33" s="128"/>
      <c r="AH33" s="128"/>
      <c r="AI33" s="128"/>
      <c r="AJ33" s="128"/>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c r="CN33" s="141"/>
      <c r="CO33" s="141"/>
      <c r="CP33" s="141"/>
      <c r="CQ33" s="141"/>
      <c r="CR33" s="141"/>
      <c r="CS33" s="141"/>
      <c r="CT33" s="141"/>
      <c r="CU33" s="141"/>
      <c r="CV33" s="141"/>
      <c r="CW33" s="141"/>
      <c r="CX33" s="141"/>
    </row>
    <row r="34" spans="2:102" ht="13.5" customHeight="1" x14ac:dyDescent="0.15">
      <c r="V34" s="128" t="s">
        <v>27</v>
      </c>
      <c r="W34" s="128"/>
      <c r="X34" s="128"/>
      <c r="Y34" s="128"/>
      <c r="Z34" s="128"/>
      <c r="AA34" s="128"/>
      <c r="AB34" s="128"/>
      <c r="AC34" s="128"/>
      <c r="AD34" s="128"/>
      <c r="AE34" s="128"/>
      <c r="AF34" s="128"/>
      <c r="AG34" s="128"/>
      <c r="AH34" s="128"/>
      <c r="AI34" s="128"/>
      <c r="AJ34" s="128"/>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4"/>
      <c r="BL34" s="4"/>
      <c r="BM34" s="142" t="s">
        <v>19</v>
      </c>
      <c r="BN34" s="142"/>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row>
    <row r="36" spans="2:102" ht="13.5" customHeight="1" x14ac:dyDescent="0.15">
      <c r="B36" s="126" t="s">
        <v>188</v>
      </c>
      <c r="C36" s="126"/>
      <c r="D36" s="126"/>
      <c r="F36" s="120" t="s">
        <v>30</v>
      </c>
      <c r="G36" s="120"/>
      <c r="H36" s="120"/>
      <c r="I36" s="120"/>
      <c r="J36" s="120"/>
      <c r="K36" s="120"/>
      <c r="L36" s="120"/>
      <c r="M36" s="120"/>
      <c r="N36" s="120"/>
      <c r="O36" s="120"/>
      <c r="P36" s="120"/>
      <c r="Q36" s="120"/>
      <c r="R36" s="120"/>
      <c r="S36" s="120"/>
      <c r="T36" s="120"/>
      <c r="V36" s="151" t="s">
        <v>31</v>
      </c>
      <c r="W36" s="152"/>
      <c r="X36" s="152"/>
      <c r="Y36" s="152"/>
      <c r="Z36" s="152"/>
      <c r="AA36" s="152"/>
      <c r="AB36" s="152"/>
      <c r="AC36" s="152"/>
      <c r="AD36" s="152"/>
      <c r="AE36" s="152"/>
      <c r="AF36" s="152"/>
      <c r="AG36" s="152"/>
      <c r="AH36" s="152"/>
      <c r="AI36" s="152"/>
      <c r="AJ36" s="152"/>
      <c r="AK36" s="153"/>
      <c r="AL36" s="151" t="s">
        <v>35</v>
      </c>
      <c r="AM36" s="152"/>
      <c r="AN36" s="152"/>
      <c r="AO36" s="152"/>
      <c r="AP36" s="152"/>
      <c r="AQ36" s="152"/>
      <c r="AR36" s="152"/>
      <c r="AS36" s="152"/>
      <c r="AT36" s="152"/>
      <c r="AU36" s="152"/>
      <c r="AV36" s="152"/>
      <c r="AW36" s="152"/>
      <c r="AX36" s="152"/>
      <c r="AY36" s="152"/>
      <c r="AZ36" s="152"/>
      <c r="BA36" s="153"/>
      <c r="BB36" s="151" t="s">
        <v>34</v>
      </c>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c r="CG36" s="153"/>
      <c r="CI36" s="126" t="s">
        <v>189</v>
      </c>
      <c r="CJ36" s="126"/>
      <c r="CK36" s="126"/>
      <c r="CM36" s="120" t="s">
        <v>38</v>
      </c>
      <c r="CN36" s="120"/>
      <c r="CO36" s="120"/>
      <c r="CP36" s="120"/>
      <c r="CQ36" s="120"/>
      <c r="CR36" s="120"/>
      <c r="CS36" s="120"/>
      <c r="CT36" s="103"/>
      <c r="CU36" s="103"/>
      <c r="CV36" s="103"/>
      <c r="CW36" s="156" t="s">
        <v>2</v>
      </c>
      <c r="CX36" s="156"/>
    </row>
    <row r="37" spans="2:102" ht="13.5" customHeight="1" x14ac:dyDescent="0.15">
      <c r="V37" s="147" t="s">
        <v>32</v>
      </c>
      <c r="W37" s="148"/>
      <c r="X37" s="148"/>
      <c r="Y37" s="148"/>
      <c r="Z37" s="148"/>
      <c r="AA37" s="148"/>
      <c r="AB37" s="150"/>
      <c r="AC37" s="150"/>
      <c r="AD37" s="150"/>
      <c r="AE37" s="150"/>
      <c r="AF37" s="150"/>
      <c r="AG37" s="150"/>
      <c r="AH37" s="150"/>
      <c r="AI37" s="150"/>
      <c r="AJ37" s="125" t="s">
        <v>33</v>
      </c>
      <c r="AK37" s="149"/>
      <c r="AL37" s="147" t="s">
        <v>32</v>
      </c>
      <c r="AM37" s="148"/>
      <c r="AN37" s="148"/>
      <c r="AO37" s="148"/>
      <c r="AP37" s="148"/>
      <c r="AQ37" s="148"/>
      <c r="AR37" s="150"/>
      <c r="AS37" s="150"/>
      <c r="AT37" s="150"/>
      <c r="AU37" s="150"/>
      <c r="AV37" s="150"/>
      <c r="AW37" s="150"/>
      <c r="AX37" s="150"/>
      <c r="AY37" s="150"/>
      <c r="AZ37" s="125" t="s">
        <v>33</v>
      </c>
      <c r="BA37" s="149"/>
      <c r="BB37" s="147" t="s">
        <v>32</v>
      </c>
      <c r="BC37" s="148"/>
      <c r="BD37" s="148"/>
      <c r="BE37" s="148"/>
      <c r="BF37" s="148"/>
      <c r="BG37" s="148"/>
      <c r="BH37" s="150"/>
      <c r="BI37" s="150"/>
      <c r="BJ37" s="150"/>
      <c r="BK37" s="150"/>
      <c r="BL37" s="150"/>
      <c r="BM37" s="150"/>
      <c r="BN37" s="150"/>
      <c r="BO37" s="150"/>
      <c r="BP37" s="125" t="s">
        <v>33</v>
      </c>
      <c r="BQ37" s="125"/>
      <c r="BR37" s="148" t="s">
        <v>32</v>
      </c>
      <c r="BS37" s="148"/>
      <c r="BT37" s="148"/>
      <c r="BU37" s="148"/>
      <c r="BV37" s="148"/>
      <c r="BW37" s="148"/>
      <c r="BX37" s="150"/>
      <c r="BY37" s="150"/>
      <c r="BZ37" s="150"/>
      <c r="CA37" s="150"/>
      <c r="CB37" s="150"/>
      <c r="CC37" s="150"/>
      <c r="CD37" s="150"/>
      <c r="CE37" s="150"/>
      <c r="CF37" s="125" t="s">
        <v>33</v>
      </c>
      <c r="CG37" s="149"/>
      <c r="CI37" s="126" t="s">
        <v>190</v>
      </c>
      <c r="CJ37" s="126"/>
      <c r="CK37" s="126"/>
      <c r="CM37" s="120" t="s">
        <v>40</v>
      </c>
      <c r="CN37" s="120"/>
      <c r="CO37" s="120"/>
      <c r="CP37" s="120"/>
      <c r="CQ37" s="120"/>
      <c r="CR37" s="120"/>
      <c r="CS37" s="120"/>
      <c r="CT37" s="103"/>
      <c r="CU37" s="103"/>
      <c r="CV37" s="103"/>
      <c r="CW37" s="103"/>
      <c r="CX37" s="103"/>
    </row>
    <row r="38" spans="2:102" ht="13.5" customHeight="1" x14ac:dyDescent="0.15">
      <c r="V38" s="5"/>
      <c r="W38" s="6"/>
      <c r="X38" s="6"/>
      <c r="Y38" s="6"/>
      <c r="Z38" s="6"/>
      <c r="AA38" s="6"/>
      <c r="AB38" s="6"/>
      <c r="AC38" s="6"/>
      <c r="AD38" s="6"/>
      <c r="AE38" s="6"/>
      <c r="AF38" s="6"/>
      <c r="AG38" s="6"/>
      <c r="AH38" s="6"/>
      <c r="AI38" s="6"/>
      <c r="AJ38" s="6"/>
      <c r="AK38" s="7"/>
      <c r="AL38" s="155" t="s">
        <v>36</v>
      </c>
      <c r="AM38" s="154"/>
      <c r="AN38" s="154"/>
      <c r="AO38" s="154"/>
      <c r="AP38" s="154"/>
      <c r="AQ38" s="154"/>
      <c r="AR38" s="154"/>
      <c r="AS38" s="154"/>
      <c r="AT38" s="154"/>
      <c r="AU38" s="111">
        <v>100</v>
      </c>
      <c r="AV38" s="111"/>
      <c r="AW38" s="111"/>
      <c r="AX38" s="111"/>
      <c r="AY38" s="111" t="s">
        <v>37</v>
      </c>
      <c r="AZ38" s="111"/>
      <c r="BA38" s="118"/>
      <c r="BB38" s="155" t="s">
        <v>36</v>
      </c>
      <c r="BC38" s="154"/>
      <c r="BD38" s="154"/>
      <c r="BE38" s="154"/>
      <c r="BF38" s="154"/>
      <c r="BG38" s="154"/>
      <c r="BH38" s="154"/>
      <c r="BI38" s="154"/>
      <c r="BJ38" s="154"/>
      <c r="BK38" s="131"/>
      <c r="BL38" s="131"/>
      <c r="BM38" s="131"/>
      <c r="BN38" s="131"/>
      <c r="BO38" s="111" t="s">
        <v>37</v>
      </c>
      <c r="BP38" s="111"/>
      <c r="BQ38" s="111"/>
      <c r="BR38" s="154" t="s">
        <v>36</v>
      </c>
      <c r="BS38" s="154"/>
      <c r="BT38" s="154"/>
      <c r="BU38" s="154"/>
      <c r="BV38" s="154"/>
      <c r="BW38" s="154"/>
      <c r="BX38" s="154"/>
      <c r="BY38" s="154"/>
      <c r="BZ38" s="154"/>
      <c r="CA38" s="131"/>
      <c r="CB38" s="131"/>
      <c r="CC38" s="131"/>
      <c r="CD38" s="131"/>
      <c r="CE38" s="111" t="s">
        <v>37</v>
      </c>
      <c r="CF38" s="111"/>
      <c r="CG38" s="118"/>
      <c r="CO38" s="1" t="s">
        <v>39</v>
      </c>
    </row>
    <row r="39" spans="2:102" ht="13.5" customHeight="1" x14ac:dyDescent="0.15">
      <c r="B39" s="12" t="s">
        <v>41</v>
      </c>
      <c r="C39" s="12"/>
      <c r="D39" s="12"/>
      <c r="E39" s="12"/>
    </row>
    <row r="40" spans="2:102" ht="13.5" customHeight="1" x14ac:dyDescent="0.15">
      <c r="B40" s="12"/>
      <c r="C40" s="12"/>
      <c r="D40" s="12"/>
      <c r="E40" s="12"/>
    </row>
    <row r="41" spans="2:102" ht="13.5" hidden="1" customHeight="1" x14ac:dyDescent="0.15">
      <c r="D41" s="1" t="s">
        <v>368</v>
      </c>
      <c r="N41" s="161">
        <f>+V17</f>
        <v>0</v>
      </c>
      <c r="O41" s="145"/>
      <c r="P41" s="145"/>
      <c r="Q41" s="145"/>
      <c r="R41" s="145"/>
      <c r="S41" s="145"/>
      <c r="T41" s="145"/>
      <c r="U41" s="145"/>
      <c r="V41" s="145"/>
      <c r="W41" s="145"/>
      <c r="X41" s="55"/>
      <c r="Y41" s="161">
        <f>+AG17</f>
        <v>0</v>
      </c>
      <c r="Z41" s="145"/>
      <c r="AA41" s="145"/>
      <c r="AB41" s="145"/>
      <c r="AC41" s="145"/>
      <c r="AD41" s="145"/>
      <c r="AE41" s="145"/>
      <c r="AF41" s="145"/>
      <c r="AG41" s="145"/>
      <c r="AH41" s="146"/>
      <c r="AI41" s="55"/>
      <c r="AJ41" s="162">
        <f>+AR17</f>
        <v>0</v>
      </c>
      <c r="AK41" s="163"/>
      <c r="AL41" s="163"/>
      <c r="AM41" s="163"/>
      <c r="AN41" s="163"/>
      <c r="AO41" s="163"/>
      <c r="AP41" s="163"/>
      <c r="AQ41" s="163"/>
      <c r="AR41" s="163"/>
      <c r="AS41" s="164"/>
      <c r="AT41" s="60"/>
      <c r="AU41" s="95"/>
      <c r="AV41" s="95"/>
      <c r="AW41" s="95"/>
      <c r="AX41" s="95"/>
      <c r="AY41" s="95" t="s">
        <v>370</v>
      </c>
      <c r="AZ41" s="95"/>
      <c r="BA41" s="95"/>
      <c r="BB41" s="95"/>
      <c r="BC41" s="95"/>
      <c r="BD41" s="161">
        <f>+IF($N$42="",N41,N42)</f>
        <v>0</v>
      </c>
      <c r="BE41" s="145"/>
      <c r="BF41" s="145"/>
      <c r="BG41" s="145"/>
      <c r="BH41" s="145"/>
      <c r="BI41" s="145"/>
      <c r="BJ41" s="145"/>
      <c r="BK41" s="145"/>
      <c r="BL41" s="145"/>
      <c r="BM41" s="145"/>
      <c r="BN41" s="55"/>
      <c r="BO41" s="161">
        <f>+IF($N$42="",Y41,Y42)</f>
        <v>0</v>
      </c>
      <c r="BP41" s="145"/>
      <c r="BQ41" s="145"/>
      <c r="BR41" s="145"/>
      <c r="BS41" s="145"/>
      <c r="BT41" s="145"/>
      <c r="BU41" s="145"/>
      <c r="BV41" s="145"/>
      <c r="BW41" s="145"/>
      <c r="BX41" s="146"/>
      <c r="BY41" s="55"/>
      <c r="BZ41" s="161">
        <f>+IF($N$42="",AJ41,AJ42)</f>
        <v>0</v>
      </c>
      <c r="CA41" s="145"/>
      <c r="CB41" s="145"/>
      <c r="CC41" s="145"/>
      <c r="CD41" s="145"/>
      <c r="CE41" s="145"/>
      <c r="CF41" s="145"/>
      <c r="CG41" s="145"/>
      <c r="CH41" s="145"/>
      <c r="CI41" s="146"/>
    </row>
    <row r="42" spans="2:102" ht="13.5" hidden="1" customHeight="1" x14ac:dyDescent="0.15">
      <c r="D42" s="1" t="s">
        <v>369</v>
      </c>
      <c r="N42" s="161" t="str">
        <f>+IF(委任状兼使用印鑑届!P23="","",委任状兼使用印鑑届!P23)</f>
        <v/>
      </c>
      <c r="O42" s="145"/>
      <c r="P42" s="145"/>
      <c r="Q42" s="145"/>
      <c r="R42" s="145"/>
      <c r="S42" s="145"/>
      <c r="T42" s="145"/>
      <c r="U42" s="145"/>
      <c r="V42" s="145"/>
      <c r="W42" s="145"/>
      <c r="X42" s="55"/>
      <c r="Y42" s="161" t="str">
        <f>+IF(委任状兼使用印鑑届!P23="","",委任状兼使用印鑑届!S23)</f>
        <v/>
      </c>
      <c r="Z42" s="145"/>
      <c r="AA42" s="145"/>
      <c r="AB42" s="145"/>
      <c r="AC42" s="145"/>
      <c r="AD42" s="145"/>
      <c r="AE42" s="145"/>
      <c r="AF42" s="145"/>
      <c r="AG42" s="145"/>
      <c r="AH42" s="145"/>
      <c r="AI42" s="55"/>
      <c r="AJ42" s="161" t="str">
        <f>+IF(委任状兼使用印鑑届!P23="","",委任状兼使用印鑑届!V23)</f>
        <v/>
      </c>
      <c r="AK42" s="145"/>
      <c r="AL42" s="145"/>
      <c r="AM42" s="145"/>
      <c r="AN42" s="145"/>
      <c r="AO42" s="145"/>
      <c r="AP42" s="145"/>
      <c r="AQ42" s="145"/>
      <c r="AR42" s="145"/>
      <c r="AS42" s="14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row>
    <row r="43" spans="2:102" ht="13.5" hidden="1" customHeight="1" x14ac:dyDescent="0.15"/>
    <row r="44" spans="2:102" ht="13.5" hidden="1" customHeight="1" x14ac:dyDescent="0.15"/>
  </sheetData>
  <sheetProtection algorithmName="SHA-512" hashValue="xo+qDA3mJyQdTqGb8QjSsRWZ5wTvmp1V1puYyG7Sm//BRMy0Tfv/OXsVCUdwL0ppeFcH4hcRa5py7MGLf/xAzQ==" saltValue="uc1gDiyKVrNOPPE/n+eNcQ==" spinCount="100000" sheet="1" selectLockedCells="1"/>
  <mergeCells count="131">
    <mergeCell ref="BZ41:CI41"/>
    <mergeCell ref="N41:W41"/>
    <mergeCell ref="Y41:AH41"/>
    <mergeCell ref="AJ41:AS41"/>
    <mergeCell ref="N42:W42"/>
    <mergeCell ref="Y42:AH42"/>
    <mergeCell ref="AJ42:AS42"/>
    <mergeCell ref="BD41:BM41"/>
    <mergeCell ref="BO41:BX41"/>
    <mergeCell ref="CR1:CY1"/>
    <mergeCell ref="CM37:CS37"/>
    <mergeCell ref="CT36:CV36"/>
    <mergeCell ref="CW36:CX36"/>
    <mergeCell ref="CT37:CX37"/>
    <mergeCell ref="BY27:CX27"/>
    <mergeCell ref="BY24:CX24"/>
    <mergeCell ref="BY25:CX25"/>
    <mergeCell ref="CM36:CS36"/>
    <mergeCell ref="CI36:CK36"/>
    <mergeCell ref="CI37:CK37"/>
    <mergeCell ref="BR36:CG36"/>
    <mergeCell ref="CF37:CG37"/>
    <mergeCell ref="BR37:BW37"/>
    <mergeCell ref="BX37:CE37"/>
    <mergeCell ref="CD28:CL28"/>
    <mergeCell ref="CV28:CX28"/>
    <mergeCell ref="CM28:CU28"/>
    <mergeCell ref="BL32:BZ32"/>
    <mergeCell ref="CA32:CX32"/>
    <mergeCell ref="BR38:BZ38"/>
    <mergeCell ref="CA38:CD38"/>
    <mergeCell ref="CE38:CG38"/>
    <mergeCell ref="AL38:AT38"/>
    <mergeCell ref="AY38:BA38"/>
    <mergeCell ref="AU38:AX38"/>
    <mergeCell ref="BB38:BJ38"/>
    <mergeCell ref="BK38:BN38"/>
    <mergeCell ref="BO38:BQ38"/>
    <mergeCell ref="B36:D36"/>
    <mergeCell ref="F36:T36"/>
    <mergeCell ref="B32:D32"/>
    <mergeCell ref="F32:T32"/>
    <mergeCell ref="V32:AJ32"/>
    <mergeCell ref="V33:AJ33"/>
    <mergeCell ref="V37:AA37"/>
    <mergeCell ref="AJ37:AK37"/>
    <mergeCell ref="AB37:AI37"/>
    <mergeCell ref="V36:AK36"/>
    <mergeCell ref="V34:AJ34"/>
    <mergeCell ref="AK32:BJ32"/>
    <mergeCell ref="BB36:BQ36"/>
    <mergeCell ref="BB37:BG37"/>
    <mergeCell ref="AL37:AQ37"/>
    <mergeCell ref="AZ37:BA37"/>
    <mergeCell ref="AR37:AY37"/>
    <mergeCell ref="AL36:BA36"/>
    <mergeCell ref="BH37:BO37"/>
    <mergeCell ref="BP37:BQ37"/>
    <mergeCell ref="V29:AU29"/>
    <mergeCell ref="AK34:BJ34"/>
    <mergeCell ref="AK33:CX33"/>
    <mergeCell ref="BM34:BN34"/>
    <mergeCell ref="V19:CX19"/>
    <mergeCell ref="V20:CX20"/>
    <mergeCell ref="BL24:BW24"/>
    <mergeCell ref="BL25:BW25"/>
    <mergeCell ref="V22:AU22"/>
    <mergeCell ref="V24:AU24"/>
    <mergeCell ref="AR17:BA17"/>
    <mergeCell ref="BC17:CX17"/>
    <mergeCell ref="V17:AE17"/>
    <mergeCell ref="BL26:BW26"/>
    <mergeCell ref="BL27:BW27"/>
    <mergeCell ref="BA25:BB25"/>
    <mergeCell ref="BH25:BJ25"/>
    <mergeCell ref="B27:D27"/>
    <mergeCell ref="F27:T27"/>
    <mergeCell ref="V27:AU27"/>
    <mergeCell ref="BH27:BJ27"/>
    <mergeCell ref="V25:AU25"/>
    <mergeCell ref="B17:D17"/>
    <mergeCell ref="F17:T17"/>
    <mergeCell ref="AG17:AP17"/>
    <mergeCell ref="B29:D29"/>
    <mergeCell ref="F29:T29"/>
    <mergeCell ref="F24:T24"/>
    <mergeCell ref="B25:D25"/>
    <mergeCell ref="F25:T25"/>
    <mergeCell ref="F19:T19"/>
    <mergeCell ref="B20:D20"/>
    <mergeCell ref="F20:T20"/>
    <mergeCell ref="B22:D22"/>
    <mergeCell ref="F22:T22"/>
    <mergeCell ref="F15:T15"/>
    <mergeCell ref="C2:I2"/>
    <mergeCell ref="C3:I3"/>
    <mergeCell ref="B6:CY6"/>
    <mergeCell ref="CT2:CU2"/>
    <mergeCell ref="CV2:CX2"/>
    <mergeCell ref="CO2:CP2"/>
    <mergeCell ref="CQ2:CS2"/>
    <mergeCell ref="V15:CX15"/>
    <mergeCell ref="E10:I10"/>
    <mergeCell ref="L10:N10"/>
    <mergeCell ref="J10:K10"/>
    <mergeCell ref="T10:U10"/>
    <mergeCell ref="Q10:S10"/>
    <mergeCell ref="O10:P10"/>
    <mergeCell ref="B13:D13"/>
    <mergeCell ref="C11:AE12"/>
    <mergeCell ref="V13:AJ13"/>
    <mergeCell ref="F13:T13"/>
    <mergeCell ref="B8:CY8"/>
    <mergeCell ref="A9:CY9"/>
    <mergeCell ref="B4:CY5"/>
    <mergeCell ref="A2:B3"/>
    <mergeCell ref="CJ3:CX3"/>
    <mergeCell ref="Z2:AJ2"/>
    <mergeCell ref="CH2:CK2"/>
    <mergeCell ref="BA2:BK2"/>
    <mergeCell ref="AL2:AZ2"/>
    <mergeCell ref="K2:Y2"/>
    <mergeCell ref="CH3:CI3"/>
    <mergeCell ref="CY2:CZ2"/>
    <mergeCell ref="AL3:AZ3"/>
    <mergeCell ref="BA3:BK3"/>
    <mergeCell ref="CL2:CN2"/>
    <mergeCell ref="BN2:BU3"/>
    <mergeCell ref="BV2:BY3"/>
    <mergeCell ref="CY3:CZ3"/>
    <mergeCell ref="BZ2:CG3"/>
  </mergeCells>
  <phoneticPr fontId="2"/>
  <dataValidations count="3">
    <dataValidation imeMode="fullKatakana" allowBlank="1" showInputMessage="1" showErrorMessage="1" sqref="V24:AU24 BY24:CX24 V19:CX19 V15:AF16 AG16:AO16 AG15:CX15 AQ16:CX16" xr:uid="{00000000-0002-0000-0200-000000000000}"/>
    <dataValidation imeMode="hiragana" allowBlank="1" showInputMessage="1" showErrorMessage="1" sqref="V22 V20:CX20 BX37:CE37 V25:AU25 BY25:CX25 AK33:CX33 AK34:BJ34 AB37:AI37 AR37:AY37 BH37:BO37 V17 AG17 AR17 N41:N42 BZ41 Y41:Y42 BD41 BO41 AJ41:AJ42" xr:uid="{00000000-0002-0000-0200-000001000000}"/>
    <dataValidation imeMode="halfAlpha" allowBlank="1" showInputMessage="1" showErrorMessage="1" sqref="V13:AJ13 V27:AU27 BY27:CX27 V29:AU29 CA32:CX32 CA38:CD38 CT36:CV36 BK38:BN38 AK32:BJ32 CT37:CX37 CL2:CN2 CQ2:CS2 CV2:CX2 CJ3:CX3 Q10:S10 L10:N10 E10" xr:uid="{00000000-0002-0000-0200-000002000000}"/>
  </dataValidations>
  <pageMargins left="0.78740157480314965" right="0.78740157480314965" top="1.1811023622047245" bottom="0.19685039370078741" header="0.51181102362204722" footer="0.51181102362204722"/>
  <pageSetup paperSize="9" orientation="landscape" blackAndWhite="1" horizontalDpi="300" verticalDpi="300" r:id="rId1"/>
  <headerFooter alignWithMargins="0"/>
  <ignoredErrors>
    <ignoredError sqref="BH25 B13 B17 B20 B22 B27 B29 BH27 A2 CJ36:CK37" numberStoredAsText="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V56"/>
  <sheetViews>
    <sheetView showGridLines="0" zoomScaleNormal="100" zoomScaleSheetLayoutView="100" workbookViewId="0">
      <selection activeCell="A9" sqref="A9:A10"/>
    </sheetView>
  </sheetViews>
  <sheetFormatPr defaultRowHeight="13.5" x14ac:dyDescent="0.15"/>
  <cols>
    <col min="1" max="1" width="9.75" style="26" customWidth="1"/>
    <col min="2" max="3" width="2.125" style="68" customWidth="1"/>
    <col min="4" max="4" width="2.375" style="68" customWidth="1"/>
    <col min="5" max="5" width="22.5" style="25" customWidth="1"/>
    <col min="6" max="6" width="13.625" style="25" customWidth="1"/>
    <col min="7" max="8" width="13.625" customWidth="1"/>
    <col min="9" max="9" width="2.375" customWidth="1"/>
    <col min="10" max="12" width="10.625" hidden="1" customWidth="1"/>
    <col min="13" max="22" width="9" hidden="1" customWidth="1"/>
    <col min="23" max="23" width="9" customWidth="1"/>
  </cols>
  <sheetData>
    <row r="1" spans="1:22" ht="17.25" x14ac:dyDescent="0.15">
      <c r="A1" s="26" t="s">
        <v>348</v>
      </c>
      <c r="B1" s="73"/>
      <c r="C1" s="173" t="s">
        <v>362</v>
      </c>
      <c r="D1" s="173"/>
      <c r="E1" s="173"/>
      <c r="F1" s="173"/>
      <c r="G1" s="173"/>
      <c r="H1" s="173"/>
      <c r="I1" s="73"/>
      <c r="J1" s="73"/>
      <c r="K1" s="73"/>
      <c r="L1" s="73"/>
      <c r="M1" s="73"/>
      <c r="N1" s="73"/>
      <c r="Q1" t="str">
        <f t="array" ref="Q1">IFERROR(INDEX($J$1:$J$48,SMALL(IF($J$1:$J$48&lt;&gt;"",ROW($J$1:$J$48)),ROW())),"")</f>
        <v/>
      </c>
      <c r="R1" t="str">
        <f t="array" ref="R1">IFERROR(INDEX($K$1:$K$48,SMALL(IF($K$1:$K$48&lt;&gt;"",ROW($K$1:$K$48)),ROW())),"")</f>
        <v/>
      </c>
      <c r="S1" t="str">
        <f t="array" ref="S1">IFERROR(INDEX($L$1:$L$48,SMALL(IF($L$1:$L$48&lt;&gt;"",ROW($L$1:$L$48)),ROW())),"")</f>
        <v/>
      </c>
      <c r="T1" t="str">
        <f t="array" ref="T1">IFERROR(INDEX($M$1:$M$48,SMALL(IF($M$1:$M$48&lt;&gt;"",ROW($M$1:$M$48)),ROW())),"")</f>
        <v/>
      </c>
      <c r="U1" t="str">
        <f t="array" ref="U1">IFERROR(INDEX($N$1:$N$48,SMALL(IF($N$1:$N$48&lt;&gt;"",ROW($N$1:$N$48)),ROW())),"")</f>
        <v/>
      </c>
      <c r="V1" t="str">
        <f t="array" ref="V1">IFERROR(INDEX($O$1:$O$48,SMALL(IF($O$1:$O$48&lt;&gt;"",ROW($O$1:$O$48)),ROW())),"")</f>
        <v/>
      </c>
    </row>
    <row r="2" spans="1:22" x14ac:dyDescent="0.15">
      <c r="Q2" t="str">
        <f t="array" ref="Q2">IFERROR(INDEX($J$1:$J$48,SMALL(IF($J$1:$J$48&lt;&gt;"",ROW($J$1:$J$48)),ROW())),"")</f>
        <v/>
      </c>
      <c r="R2" t="str">
        <f t="array" ref="R2">IFERROR(INDEX($K$1:$K$48,SMALL(IF($K$1:$K$48&lt;&gt;"",ROW($K$1:$K$48)),ROW())),"")</f>
        <v/>
      </c>
      <c r="S2" t="str">
        <f t="array" ref="S2">IFERROR(INDEX($L$1:$L$48,SMALL(IF($L$1:$L$48&lt;&gt;"",ROW($L$1:$L$48)),ROW())),"")</f>
        <v/>
      </c>
      <c r="T2" t="str">
        <f t="array" ref="T2">IFERROR(INDEX($M$1:$M$48,SMALL(IF($M$1:$M$48&lt;&gt;"",ROW($M$1:$M$48)),ROW())),"")</f>
        <v/>
      </c>
      <c r="U2" t="str">
        <f t="array" ref="U2">IFERROR(INDEX($N$1:$N$48,SMALL(IF($N$1:$N$48&lt;&gt;"",ROW($N$1:$N$48)),ROW())),"")</f>
        <v/>
      </c>
      <c r="V2" t="str">
        <f t="array" ref="V2">IFERROR(INDEX($O$1:$O$48,SMALL(IF($O$1:$O$48&lt;&gt;"",ROW($O$1:$O$48)),ROW())),"")</f>
        <v/>
      </c>
    </row>
    <row r="3" spans="1:22" ht="13.5" customHeight="1" x14ac:dyDescent="0.15">
      <c r="A3" s="65" t="s">
        <v>359</v>
      </c>
      <c r="B3" s="174" t="s">
        <v>361</v>
      </c>
      <c r="C3" s="174"/>
      <c r="D3" s="174"/>
      <c r="E3" s="174"/>
      <c r="F3" s="174"/>
      <c r="G3" s="174"/>
      <c r="H3" s="174"/>
      <c r="I3" s="65"/>
      <c r="J3" s="65"/>
      <c r="K3" s="65"/>
      <c r="L3" s="65"/>
      <c r="M3" s="65"/>
      <c r="Q3" t="str">
        <f t="array" ref="Q3">IFERROR(INDEX($J$1:$J$48,SMALL(IF($J$1:$J$48&lt;&gt;"",ROW($J$1:$J$48)),ROW())),"")</f>
        <v/>
      </c>
      <c r="R3" t="str">
        <f t="array" ref="R3">IFERROR(INDEX($K$1:$K$48,SMALL(IF($K$1:$K$48&lt;&gt;"",ROW($K$1:$K$48)),ROW())),"")</f>
        <v/>
      </c>
      <c r="S3" t="str">
        <f t="array" ref="S3">IFERROR(INDEX($L$1:$L$48,SMALL(IF($L$1:$L$48&lt;&gt;"",ROW($L$1:$L$48)),ROW())),"")</f>
        <v/>
      </c>
      <c r="T3" t="str">
        <f t="array" ref="T3">IFERROR(INDEX($M$1:$M$48,SMALL(IF($M$1:$M$48&lt;&gt;"",ROW($M$1:$M$48)),ROW())),"")</f>
        <v/>
      </c>
      <c r="U3" t="str">
        <f t="array" ref="U3">IFERROR(INDEX($N$1:$N$48,SMALL(IF($N$1:$N$48&lt;&gt;"",ROW($N$1:$N$48)),ROW())),"")</f>
        <v/>
      </c>
      <c r="V3" t="str">
        <f t="array" ref="V3">IFERROR(INDEX($O$1:$O$48,SMALL(IF($O$1:$O$48&lt;&gt;"",ROW($O$1:$O$48)),ROW())),"")</f>
        <v/>
      </c>
    </row>
    <row r="4" spans="1:22" ht="13.5" customHeight="1" x14ac:dyDescent="0.15">
      <c r="A4" s="65" t="s">
        <v>360</v>
      </c>
      <c r="B4" s="174" t="s">
        <v>375</v>
      </c>
      <c r="C4" s="174"/>
      <c r="D4" s="174"/>
      <c r="E4" s="174"/>
      <c r="F4" s="174"/>
      <c r="G4" s="174"/>
      <c r="H4" s="174"/>
      <c r="I4" s="65"/>
      <c r="J4" s="65"/>
      <c r="K4" s="65"/>
      <c r="L4" s="65"/>
      <c r="M4" s="65"/>
      <c r="Q4" t="str">
        <f t="array" ref="Q4">IFERROR(INDEX($J$1:$J$48,SMALL(IF($J$1:$J$48&lt;&gt;"",ROW($J$1:$J$48)),ROW())),"")</f>
        <v/>
      </c>
      <c r="R4" t="str">
        <f t="array" ref="R4">IFERROR(INDEX($K$1:$K$48,SMALL(IF($K$1:$K$48&lt;&gt;"",ROW($K$1:$K$48)),ROW())),"")</f>
        <v/>
      </c>
      <c r="S4" t="str">
        <f t="array" ref="S4">IFERROR(INDEX($L$1:$L$48,SMALL(IF($L$1:$L$48&lt;&gt;"",ROW($L$1:$L$48)),ROW())),"")</f>
        <v/>
      </c>
      <c r="T4" t="str">
        <f t="array" ref="T4">IFERROR(INDEX($M$1:$M$48,SMALL(IF($M$1:$M$48&lt;&gt;"",ROW($M$1:$M$48)),ROW())),"")</f>
        <v/>
      </c>
      <c r="U4" t="str">
        <f t="array" ref="U4">IFERROR(INDEX($N$1:$N$48,SMALL(IF($N$1:$N$48&lt;&gt;"",ROW($N$1:$N$48)),ROW())),"")</f>
        <v/>
      </c>
      <c r="V4" t="str">
        <f t="array" ref="V4">IFERROR(INDEX($O$1:$O$48,SMALL(IF($O$1:$O$48&lt;&gt;"",ROW($O$1:$O$48)),ROW())),"")</f>
        <v/>
      </c>
    </row>
    <row r="5" spans="1:22" ht="13.5" customHeight="1" x14ac:dyDescent="0.15">
      <c r="B5" s="185" t="s">
        <v>376</v>
      </c>
      <c r="C5" s="185"/>
      <c r="D5" s="185"/>
      <c r="E5" s="185"/>
      <c r="F5" s="185"/>
      <c r="G5" s="185"/>
      <c r="H5" s="185"/>
      <c r="Q5" t="str">
        <f t="array" ref="Q5">IFERROR(INDEX($J$1:$J$48,SMALL(IF($J$1:$J$48&lt;&gt;"",ROW($J$1:$J$48)),ROW())),"")</f>
        <v/>
      </c>
      <c r="R5" t="str">
        <f t="array" ref="R5">IFERROR(INDEX($K$1:$K$48,SMALL(IF($K$1:$K$48&lt;&gt;"",ROW($K$1:$K$48)),ROW())),"")</f>
        <v/>
      </c>
      <c r="S5" t="str">
        <f t="array" ref="S5">IFERROR(INDEX($L$1:$L$48,SMALL(IF($L$1:$L$48&lt;&gt;"",ROW($L$1:$L$48)),ROW())),"")</f>
        <v/>
      </c>
      <c r="T5" t="str">
        <f t="array" ref="T5">IFERROR(INDEX($M$1:$M$48,SMALL(IF($M$1:$M$48&lt;&gt;"",ROW($M$1:$M$48)),ROW())),"")</f>
        <v/>
      </c>
      <c r="U5" t="str">
        <f t="array" ref="U5">IFERROR(INDEX($N$1:$N$48,SMALL(IF($N$1:$N$48&lt;&gt;"",ROW($N$1:$N$48)),ROW())),"")</f>
        <v/>
      </c>
      <c r="V5" t="str">
        <f t="array" ref="V5">IFERROR(INDEX($O$1:$O$48,SMALL(IF($O$1:$O$48&lt;&gt;"",ROW($O$1:$O$48)),ROW())),"")</f>
        <v/>
      </c>
    </row>
    <row r="6" spans="1:22" x14ac:dyDescent="0.15">
      <c r="A6" s="75"/>
      <c r="B6" s="75"/>
      <c r="C6" s="75"/>
      <c r="D6" s="76"/>
      <c r="E6" s="77"/>
      <c r="Q6" t="str">
        <f t="array" ref="Q6">IFERROR(INDEX($J$1:$J$48,SMALL(IF($J$1:$J$48&lt;&gt;"",ROW($J$1:$J$48)),ROW())),"")</f>
        <v/>
      </c>
      <c r="R6" t="str">
        <f t="array" ref="R6">IFERROR(INDEX($K$1:$K$48,SMALL(IF($K$1:$K$48&lt;&gt;"",ROW($K$1:$K$48)),ROW())),"")</f>
        <v/>
      </c>
      <c r="S6" t="str">
        <f t="array" ref="S6">IFERROR(INDEX($L$1:$L$48,SMALL(IF($L$1:$L$48&lt;&gt;"",ROW($L$1:$L$48)),ROW())),"")</f>
        <v/>
      </c>
      <c r="T6" t="str">
        <f t="array" ref="T6">IFERROR(INDEX($M$1:$M$48,SMALL(IF($M$1:$M$48&lt;&gt;"",ROW($M$1:$M$48)),ROW())),"")</f>
        <v/>
      </c>
      <c r="U6" t="str">
        <f t="array" ref="U6">IFERROR(INDEX($N$1:$N$48,SMALL(IF($N$1:$N$48&lt;&gt;"",ROW($N$1:$N$48)),ROW())),"")</f>
        <v/>
      </c>
      <c r="V6" t="str">
        <f t="array" ref="V6">IFERROR(INDEX($O$1:$O$48,SMALL(IF($O$1:$O$48&lt;&gt;"",ROW($O$1:$O$48)),ROW())),"")</f>
        <v/>
      </c>
    </row>
    <row r="7" spans="1:22" x14ac:dyDescent="0.15">
      <c r="A7" s="165" t="s">
        <v>349</v>
      </c>
      <c r="B7" s="175" t="s">
        <v>350</v>
      </c>
      <c r="C7" s="176"/>
      <c r="D7" s="176"/>
      <c r="E7" s="177"/>
      <c r="F7" s="186" t="s">
        <v>351</v>
      </c>
      <c r="G7" s="181" t="s">
        <v>352</v>
      </c>
      <c r="H7" s="181" t="s">
        <v>353</v>
      </c>
      <c r="Q7" t="str">
        <f t="array" ref="Q7">IFERROR(INDEX($J$1:$J$48,SMALL(IF($J$1:$J$48&lt;&gt;"",ROW($J$1:$J$48)),ROW())),"")</f>
        <v/>
      </c>
      <c r="R7" t="str">
        <f t="array" ref="R7">IFERROR(INDEX($K$1:$K$48,SMALL(IF($K$1:$K$48&lt;&gt;"",ROW($K$1:$K$48)),ROW())),"")</f>
        <v/>
      </c>
      <c r="S7" t="str">
        <f t="array" ref="S7">IFERROR(INDEX($L$1:$L$48,SMALL(IF($L$1:$L$48&lt;&gt;"",ROW($L$1:$L$48)),ROW())),"")</f>
        <v/>
      </c>
      <c r="T7" t="str">
        <f t="array" ref="T7">IFERROR(INDEX($M$1:$M$48,SMALL(IF($M$1:$M$48&lt;&gt;"",ROW($M$1:$M$48)),ROW())),"")</f>
        <v/>
      </c>
      <c r="U7" t="str">
        <f t="array" ref="U7">IFERROR(INDEX($N$1:$N$48,SMALL(IF($N$1:$N$48&lt;&gt;"",ROW($N$1:$N$48)),ROW())),"")</f>
        <v/>
      </c>
      <c r="V7" t="str">
        <f t="array" ref="V7">IFERROR(INDEX($O$1:$O$48,SMALL(IF($O$1:$O$48&lt;&gt;"",ROW($O$1:$O$48)),ROW())),"")</f>
        <v/>
      </c>
    </row>
    <row r="8" spans="1:22" ht="26.25" customHeight="1" x14ac:dyDescent="0.15">
      <c r="A8" s="166"/>
      <c r="B8" s="178"/>
      <c r="C8" s="179"/>
      <c r="D8" s="179"/>
      <c r="E8" s="180"/>
      <c r="F8" s="187"/>
      <c r="G8" s="182"/>
      <c r="H8" s="182"/>
      <c r="Q8" t="str">
        <f t="array" ref="Q8">IFERROR(INDEX($J$1:$J$48,SMALL(IF($J$1:$J$48&lt;&gt;"",ROW($J$1:$J$48)),ROW())),"")</f>
        <v/>
      </c>
      <c r="R8" t="str">
        <f t="array" ref="R8">IFERROR(INDEX($K$1:$K$48,SMALL(IF($K$1:$K$48&lt;&gt;"",ROW($K$1:$K$48)),ROW())),"")</f>
        <v/>
      </c>
      <c r="S8" t="str">
        <f t="array" ref="S8">IFERROR(INDEX($L$1:$L$48,SMALL(IF($L$1:$L$48&lt;&gt;"",ROW($L$1:$L$48)),ROW())),"")</f>
        <v/>
      </c>
      <c r="T8" t="str">
        <f t="array" ref="T8">IFERROR(INDEX($M$1:$M$48,SMALL(IF($M$1:$M$48&lt;&gt;"",ROW($M$1:$M$48)),ROW())),"")</f>
        <v/>
      </c>
      <c r="U8" t="str">
        <f t="array" ref="U8">IFERROR(INDEX($N$1:$N$48,SMALL(IF($N$1:$N$48&lt;&gt;"",ROW($N$1:$N$48)),ROW())),"")</f>
        <v/>
      </c>
      <c r="V8" t="str">
        <f t="array" ref="V8">IFERROR(INDEX($O$1:$O$48,SMALL(IF($O$1:$O$48&lt;&gt;"",ROW($O$1:$O$48)),ROW())),"")</f>
        <v/>
      </c>
    </row>
    <row r="9" spans="1:22" x14ac:dyDescent="0.15">
      <c r="A9" s="167"/>
      <c r="B9" s="70">
        <v>1</v>
      </c>
      <c r="C9" s="71">
        <v>1</v>
      </c>
      <c r="D9" s="72">
        <v>1</v>
      </c>
      <c r="E9" s="30" t="s">
        <v>51</v>
      </c>
      <c r="F9" s="96"/>
      <c r="G9" s="89"/>
      <c r="H9" s="90"/>
      <c r="J9" t="str">
        <f>+IF($A9="","",IF(B9="",0,B9))</f>
        <v/>
      </c>
      <c r="K9" t="str">
        <f>+IF($A9="","",IF(C9="",0,C9))</f>
        <v/>
      </c>
      <c r="L9" t="str">
        <f>+IF($A9="","",IF(D9="",0,D9))</f>
        <v/>
      </c>
      <c r="M9" s="51" t="str">
        <f>+IF($A9="","",IF(F9="",0,F9*1000))</f>
        <v/>
      </c>
      <c r="N9" s="51" t="str">
        <f>+IF($A9="","",IF(G9="特定",2,1))</f>
        <v/>
      </c>
      <c r="O9" s="51" t="str">
        <f>+IF($A9="","",H9)</f>
        <v/>
      </c>
      <c r="Q9" t="str">
        <f t="array" ref="Q9">IFERROR(INDEX($J$1:$J$48,SMALL(IF($J$1:$J$48&lt;&gt;"",ROW($J$1:$J$48)),ROW())),"")</f>
        <v/>
      </c>
      <c r="R9" t="str">
        <f t="array" ref="R9">IFERROR(INDEX($K$1:$K$48,SMALL(IF($K$1:$K$48&lt;&gt;"",ROW($K$1:$K$48)),ROW())),"")</f>
        <v/>
      </c>
      <c r="S9" t="str">
        <f t="array" ref="S9">IFERROR(INDEX($L$1:$L$48,SMALL(IF($L$1:$L$48&lt;&gt;"",ROW($L$1:$L$48)),ROW())),"")</f>
        <v/>
      </c>
      <c r="T9" t="str">
        <f t="array" ref="T9">IFERROR(INDEX($M$1:$M$48,SMALL(IF($M$1:$M$48&lt;&gt;"",ROW($M$1:$M$48)),ROW())),"")</f>
        <v/>
      </c>
      <c r="U9" t="str">
        <f t="array" ref="U9">IFERROR(INDEX($N$1:$N$48,SMALL(IF($N$1:$N$48&lt;&gt;"",ROW($N$1:$N$48)),ROW())),"")</f>
        <v/>
      </c>
      <c r="V9" t="str">
        <f t="array" ref="V9">IFERROR(INDEX($O$1:$O$48,SMALL(IF($O$1:$O$48&lt;&gt;"",ROW($O$1:$O$48)),ROW())),"")</f>
        <v/>
      </c>
    </row>
    <row r="10" spans="1:22" x14ac:dyDescent="0.15">
      <c r="A10" s="168"/>
      <c r="B10" s="70">
        <v>1</v>
      </c>
      <c r="C10" s="71">
        <v>1</v>
      </c>
      <c r="D10" s="72">
        <v>2</v>
      </c>
      <c r="E10" s="30" t="s">
        <v>170</v>
      </c>
      <c r="F10" s="97"/>
      <c r="G10" s="81"/>
      <c r="H10" s="90"/>
      <c r="J10" t="str">
        <f>+IF($A9="","",IF(B10="",0,B10))</f>
        <v/>
      </c>
      <c r="K10" t="str">
        <f>+IF($A9="","",IF(C10="",0,C10))</f>
        <v/>
      </c>
      <c r="L10" t="str">
        <f>+IF($A9="","",IF(D10="",0,D10))</f>
        <v/>
      </c>
      <c r="M10" s="51" t="str">
        <f>+IF($A9="","",IF(F10="",0,F10*1000))</f>
        <v/>
      </c>
      <c r="N10" s="51" t="str">
        <f>+IF($A9="","",IF(G9="特定",2,1))</f>
        <v/>
      </c>
      <c r="O10" s="51" t="str">
        <f>+IF($A9="","",IF(H10="",0,H10))</f>
        <v/>
      </c>
      <c r="Q10" t="str">
        <f t="array" ref="Q10">IFERROR(INDEX($J$1:$J$48,SMALL(IF($J$1:$J$48&lt;&gt;"",ROW($J$1:$J$48)),ROW())),"")</f>
        <v/>
      </c>
      <c r="R10" t="str">
        <f t="array" ref="R10">IFERROR(INDEX($K$1:$K$48,SMALL(IF($K$1:$K$48&lt;&gt;"",ROW($K$1:$K$48)),ROW())),"")</f>
        <v/>
      </c>
      <c r="S10" t="str">
        <f t="array" ref="S10">IFERROR(INDEX($L$1:$L$48,SMALL(IF($L$1:$L$48&lt;&gt;"",ROW($L$1:$L$48)),ROW())),"")</f>
        <v/>
      </c>
      <c r="T10" t="str">
        <f t="array" ref="T10">IFERROR(INDEX($M$1:$M$48,SMALL(IF($M$1:$M$48&lt;&gt;"",ROW($M$1:$M$48)),ROW())),"")</f>
        <v/>
      </c>
      <c r="U10" t="str">
        <f t="array" ref="U10">IFERROR(INDEX($N$1:$N$48,SMALL(IF($N$1:$N$48&lt;&gt;"",ROW($N$1:$N$48)),ROW())),"")</f>
        <v/>
      </c>
      <c r="V10" t="str">
        <f t="array" ref="V10">IFERROR(INDEX($O$1:$O$48,SMALL(IF($O$1:$O$48&lt;&gt;"",ROW($O$1:$O$48)),ROW())),"")</f>
        <v/>
      </c>
    </row>
    <row r="11" spans="1:22" x14ac:dyDescent="0.15">
      <c r="A11" s="91"/>
      <c r="B11" s="70">
        <v>2</v>
      </c>
      <c r="C11" s="71">
        <v>1</v>
      </c>
      <c r="D11" s="72">
        <v>1</v>
      </c>
      <c r="E11" s="30" t="s">
        <v>52</v>
      </c>
      <c r="F11" s="96"/>
      <c r="G11" s="89"/>
      <c r="H11" s="90"/>
      <c r="J11" t="str">
        <f t="shared" ref="J11:L14" si="0">+IF($A11="","",IF(B11="",0,B11))</f>
        <v/>
      </c>
      <c r="K11" t="str">
        <f t="shared" si="0"/>
        <v/>
      </c>
      <c r="L11" t="str">
        <f t="shared" si="0"/>
        <v/>
      </c>
      <c r="M11" s="51" t="str">
        <f>+IF($A11="","",IF(F11="",0,F11*1000))</f>
        <v/>
      </c>
      <c r="N11" s="51" t="str">
        <f>+IF($A11="","",IF(G11="特定",2,1))</f>
        <v/>
      </c>
      <c r="O11" s="51" t="str">
        <f>+IF($A11="","",H11)</f>
        <v/>
      </c>
      <c r="Q11" t="str">
        <f t="array" ref="Q11">IFERROR(INDEX($J$1:$J$48,SMALL(IF($J$1:$J$48&lt;&gt;"",ROW($J$1:$J$48)),ROW())),"")</f>
        <v/>
      </c>
      <c r="R11" t="str">
        <f t="array" ref="R11">IFERROR(INDEX($K$1:$K$48,SMALL(IF($K$1:$K$48&lt;&gt;"",ROW($K$1:$K$48)),ROW())),"")</f>
        <v/>
      </c>
      <c r="S11" t="str">
        <f t="array" ref="S11">IFERROR(INDEX($L$1:$L$48,SMALL(IF($L$1:$L$48&lt;&gt;"",ROW($L$1:$L$48)),ROW())),"")</f>
        <v/>
      </c>
      <c r="T11" t="str">
        <f t="array" ref="T11">IFERROR(INDEX($M$1:$M$48,SMALL(IF($M$1:$M$48&lt;&gt;"",ROW($M$1:$M$48)),ROW())),"")</f>
        <v/>
      </c>
      <c r="U11" t="str">
        <f t="array" ref="U11">IFERROR(INDEX($N$1:$N$48,SMALL(IF($N$1:$N$48&lt;&gt;"",ROW($N$1:$N$48)),ROW())),"")</f>
        <v/>
      </c>
      <c r="V11" t="str">
        <f t="array" ref="V11">IFERROR(INDEX($O$1:$O$48,SMALL(IF($O$1:$O$48&lt;&gt;"",ROW($O$1:$O$48)),ROW())),"")</f>
        <v/>
      </c>
    </row>
    <row r="12" spans="1:22" ht="13.5" customHeight="1" x14ac:dyDescent="0.15">
      <c r="A12" s="91"/>
      <c r="B12" s="70">
        <v>3</v>
      </c>
      <c r="C12" s="71">
        <v>1</v>
      </c>
      <c r="D12" s="72">
        <v>1</v>
      </c>
      <c r="E12" s="30" t="s">
        <v>53</v>
      </c>
      <c r="F12" s="96"/>
      <c r="G12" s="91"/>
      <c r="H12" s="90"/>
      <c r="I12" s="50"/>
      <c r="J12" t="str">
        <f t="shared" si="0"/>
        <v/>
      </c>
      <c r="K12" t="str">
        <f t="shared" si="0"/>
        <v/>
      </c>
      <c r="L12" t="str">
        <f t="shared" si="0"/>
        <v/>
      </c>
      <c r="M12" s="51" t="str">
        <f>+IF($A12="","",IF(F12="",0,F12*1000))</f>
        <v/>
      </c>
      <c r="N12" s="51" t="str">
        <f>+IF($A12="","",IF(G12="特定",2,1))</f>
        <v/>
      </c>
      <c r="O12" s="51" t="str">
        <f>+IF($A12="","",H12)</f>
        <v/>
      </c>
      <c r="Q12" t="str">
        <f t="array" ref="Q12">IFERROR(INDEX($J$1:$J$48,SMALL(IF($J$1:$J$48&lt;&gt;"",ROW($J$1:$J$48)),ROW())),"")</f>
        <v/>
      </c>
      <c r="R12" t="str">
        <f t="array" ref="R12">IFERROR(INDEX($K$1:$K$48,SMALL(IF($K$1:$K$48&lt;&gt;"",ROW($K$1:$K$48)),ROW())),"")</f>
        <v/>
      </c>
      <c r="S12" t="str">
        <f t="array" ref="S12">IFERROR(INDEX($L$1:$L$48,SMALL(IF($L$1:$L$48&lt;&gt;"",ROW($L$1:$L$48)),ROW())),"")</f>
        <v/>
      </c>
      <c r="T12" t="str">
        <f t="array" ref="T12">IFERROR(INDEX($M$1:$M$48,SMALL(IF($M$1:$M$48&lt;&gt;"",ROW($M$1:$M$48)),ROW())),"")</f>
        <v/>
      </c>
      <c r="U12" t="str">
        <f t="array" ref="U12">IFERROR(INDEX($N$1:$N$48,SMALL(IF($N$1:$N$48&lt;&gt;"",ROW($N$1:$N$48)),ROW())),"")</f>
        <v/>
      </c>
      <c r="V12" t="str">
        <f t="array" ref="V12">IFERROR(INDEX($O$1:$O$48,SMALL(IF($O$1:$O$48&lt;&gt;"",ROW($O$1:$O$48)),ROW())),"")</f>
        <v/>
      </c>
    </row>
    <row r="13" spans="1:22" x14ac:dyDescent="0.15">
      <c r="A13" s="91"/>
      <c r="B13" s="70">
        <v>4</v>
      </c>
      <c r="C13" s="71">
        <v>1</v>
      </c>
      <c r="D13" s="72">
        <v>1</v>
      </c>
      <c r="E13" s="30" t="s">
        <v>54</v>
      </c>
      <c r="F13" s="96"/>
      <c r="G13" s="89"/>
      <c r="H13" s="90"/>
      <c r="I13" s="50"/>
      <c r="J13" t="str">
        <f t="shared" si="0"/>
        <v/>
      </c>
      <c r="K13" t="str">
        <f t="shared" si="0"/>
        <v/>
      </c>
      <c r="L13" t="str">
        <f t="shared" si="0"/>
        <v/>
      </c>
      <c r="M13" s="51" t="str">
        <f>+IF($A13="","",IF(F13="",0,F13*1000))</f>
        <v/>
      </c>
      <c r="N13" s="51" t="str">
        <f>+IF($A13="","",IF(G13="特定",2,1))</f>
        <v/>
      </c>
      <c r="O13" s="51" t="str">
        <f>+IF($A13="","",H13)</f>
        <v/>
      </c>
      <c r="P13" t="s">
        <v>168</v>
      </c>
      <c r="Q13" t="str">
        <f t="array" ref="Q13">IFERROR(INDEX($J$1:$J$48,SMALL(IF($J$1:$J$48&lt;&gt;"",ROW($J$1:$J$48)),ROW())),"")</f>
        <v/>
      </c>
      <c r="R13" t="str">
        <f t="array" ref="R13">IFERROR(INDEX($K$1:$K$48,SMALL(IF($K$1:$K$48&lt;&gt;"",ROW($K$1:$K$48)),ROW())),"")</f>
        <v/>
      </c>
      <c r="S13" t="str">
        <f t="array" ref="S13">IFERROR(INDEX($L$1:$L$48,SMALL(IF($L$1:$L$48&lt;&gt;"",ROW($L$1:$L$48)),ROW())),"")</f>
        <v/>
      </c>
      <c r="T13" t="str">
        <f t="array" ref="T13">IFERROR(INDEX($M$1:$M$48,SMALL(IF($M$1:$M$48&lt;&gt;"",ROW($M$1:$M$48)),ROW())),"")</f>
        <v/>
      </c>
      <c r="U13" t="str">
        <f t="array" ref="U13">IFERROR(INDEX($N$1:$N$48,SMALL(IF($N$1:$N$48&lt;&gt;"",ROW($N$1:$N$48)),ROW())),"")</f>
        <v/>
      </c>
      <c r="V13" t="str">
        <f t="array" ref="V13">IFERROR(INDEX($O$1:$O$48,SMALL(IF($O$1:$O$48&lt;&gt;"",ROW($O$1:$O$48)),ROW())),"")</f>
        <v/>
      </c>
    </row>
    <row r="14" spans="1:22" ht="13.5" customHeight="1" x14ac:dyDescent="0.15">
      <c r="A14" s="167"/>
      <c r="B14" s="70">
        <v>5</v>
      </c>
      <c r="C14" s="71">
        <v>1</v>
      </c>
      <c r="D14" s="72">
        <v>1</v>
      </c>
      <c r="E14" s="30" t="s">
        <v>171</v>
      </c>
      <c r="F14" s="96"/>
      <c r="G14" s="89"/>
      <c r="H14" s="90"/>
      <c r="I14" s="50"/>
      <c r="J14" t="str">
        <f t="shared" si="0"/>
        <v/>
      </c>
      <c r="K14" t="str">
        <f t="shared" si="0"/>
        <v/>
      </c>
      <c r="L14" t="str">
        <f t="shared" si="0"/>
        <v/>
      </c>
      <c r="M14" s="51" t="str">
        <f>+IF($A14="","",IF(F14="",0,F14*1000))</f>
        <v/>
      </c>
      <c r="N14" s="51" t="str">
        <f>+IF($A14="","",IF(G14="特定",2,1))</f>
        <v/>
      </c>
      <c r="O14" s="51" t="str">
        <f>+IF($A14="","",H14)</f>
        <v/>
      </c>
      <c r="P14" t="s">
        <v>169</v>
      </c>
      <c r="Q14" t="str">
        <f t="array" ref="Q14">IFERROR(INDEX($J$1:$J$48,SMALL(IF($J$1:$J$48&lt;&gt;"",ROW($J$1:$J$48)),ROW())),"")</f>
        <v/>
      </c>
      <c r="R14" t="str">
        <f t="array" ref="R14">IFERROR(INDEX($K$1:$K$48,SMALL(IF($K$1:$K$48&lt;&gt;"",ROW($K$1:$K$48)),ROW())),"")</f>
        <v/>
      </c>
      <c r="S14" t="str">
        <f t="array" ref="S14">IFERROR(INDEX($L$1:$L$48,SMALL(IF($L$1:$L$48&lt;&gt;"",ROW($L$1:$L$48)),ROW())),"")</f>
        <v/>
      </c>
      <c r="T14" t="str">
        <f t="array" ref="T14">IFERROR(INDEX($M$1:$M$48,SMALL(IF($M$1:$M$48&lt;&gt;"",ROW($M$1:$M$48)),ROW())),"")</f>
        <v/>
      </c>
      <c r="U14" t="str">
        <f t="array" ref="U14">IFERROR(INDEX($N$1:$N$48,SMALL(IF($N$1:$N$48&lt;&gt;"",ROW($N$1:$N$48)),ROW())),"")</f>
        <v/>
      </c>
      <c r="V14" t="str">
        <f t="array" ref="V14">IFERROR(INDEX($O$1:$O$48,SMALL(IF($O$1:$O$48&lt;&gt;"",ROW($O$1:$O$48)),ROW())),"")</f>
        <v/>
      </c>
    </row>
    <row r="15" spans="1:22" x14ac:dyDescent="0.15">
      <c r="A15" s="168"/>
      <c r="B15" s="70">
        <v>5</v>
      </c>
      <c r="C15" s="71">
        <v>1</v>
      </c>
      <c r="D15" s="72">
        <v>2</v>
      </c>
      <c r="E15" s="30" t="s">
        <v>172</v>
      </c>
      <c r="F15" s="97"/>
      <c r="G15" s="81"/>
      <c r="H15" s="90"/>
      <c r="I15" s="50"/>
      <c r="J15" t="str">
        <f>+IF($A14="","",IF(B15="",0,B15))</f>
        <v/>
      </c>
      <c r="K15" t="str">
        <f>+IF($A14="","",IF(C15="",0,C15))</f>
        <v/>
      </c>
      <c r="L15" t="str">
        <f>+IF($A14="","",IF(D15="",0,D15))</f>
        <v/>
      </c>
      <c r="M15" s="51" t="str">
        <f>+IF($A14="","",IF(F15="",0,F15*1000))</f>
        <v/>
      </c>
      <c r="N15" s="51" t="str">
        <f>+IF($A14="","",IF(G14="特定",2,1))</f>
        <v/>
      </c>
      <c r="O15" s="51" t="str">
        <f>+IF($A14="","",IF(H15="",0,H15))</f>
        <v/>
      </c>
      <c r="Q15" t="str">
        <f t="array" ref="Q15">IFERROR(INDEX($J$1:$J$48,SMALL(IF($J$1:$J$48&lt;&gt;"",ROW($J$1:$J$48)),ROW())),"")</f>
        <v/>
      </c>
      <c r="R15" t="str">
        <f t="array" ref="R15">IFERROR(INDEX($K$1:$K$48,SMALL(IF($K$1:$K$48&lt;&gt;"",ROW($K$1:$K$48)),ROW())),"")</f>
        <v/>
      </c>
      <c r="S15" t="str">
        <f t="array" ref="S15">IFERROR(INDEX($L$1:$L$48,SMALL(IF($L$1:$L$48&lt;&gt;"",ROW($L$1:$L$48)),ROW())),"")</f>
        <v/>
      </c>
      <c r="T15" t="str">
        <f t="array" ref="T15">IFERROR(INDEX($M$1:$M$48,SMALL(IF($M$1:$M$48&lt;&gt;"",ROW($M$1:$M$48)),ROW())),"")</f>
        <v/>
      </c>
      <c r="U15" t="str">
        <f t="array" ref="U15">IFERROR(INDEX($N$1:$N$48,SMALL(IF($N$1:$N$48&lt;&gt;"",ROW($N$1:$N$48)),ROW())),"")</f>
        <v/>
      </c>
      <c r="V15" t="str">
        <f t="array" ref="V15">IFERROR(INDEX($O$1:$O$48,SMALL(IF($O$1:$O$48&lt;&gt;"",ROW($O$1:$O$48)),ROW())),"")</f>
        <v/>
      </c>
    </row>
    <row r="16" spans="1:22" x14ac:dyDescent="0.15">
      <c r="A16" s="91"/>
      <c r="B16" s="70">
        <v>6</v>
      </c>
      <c r="C16" s="71">
        <v>1</v>
      </c>
      <c r="D16" s="72">
        <v>1</v>
      </c>
      <c r="E16" s="30" t="s">
        <v>55</v>
      </c>
      <c r="F16" s="96"/>
      <c r="G16" s="89"/>
      <c r="H16" s="90"/>
      <c r="I16" s="50"/>
      <c r="J16" t="str">
        <f t="shared" ref="J16:L21" si="1">+IF($A16="","",IF(B16="",0,B16))</f>
        <v/>
      </c>
      <c r="K16" t="str">
        <f t="shared" si="1"/>
        <v/>
      </c>
      <c r="L16" t="str">
        <f t="shared" si="1"/>
        <v/>
      </c>
      <c r="M16" s="51" t="str">
        <f t="shared" ref="M16:M21" si="2">+IF($A16="","",IF(F16="",0,F16*1000))</f>
        <v/>
      </c>
      <c r="N16" s="51" t="str">
        <f t="shared" ref="N16:N21" si="3">+IF($A16="","",IF(G16="特定",2,1))</f>
        <v/>
      </c>
      <c r="O16" s="51" t="str">
        <f t="shared" ref="O16:O21" si="4">+IF($A16="","",IF(H16="",0,H16))</f>
        <v/>
      </c>
      <c r="P16" s="26" t="s">
        <v>301</v>
      </c>
      <c r="Q16" t="str">
        <f t="array" ref="Q16">IFERROR(INDEX($J$1:$J$48,SMALL(IF($J$1:$J$48&lt;&gt;"",ROW($J$1:$J$48)),ROW())),"")</f>
        <v/>
      </c>
      <c r="R16" t="str">
        <f t="array" ref="R16">IFERROR(INDEX($K$1:$K$48,SMALL(IF($K$1:$K$48&lt;&gt;"",ROW($K$1:$K$48)),ROW())),"")</f>
        <v/>
      </c>
      <c r="S16" t="str">
        <f t="array" ref="S16">IFERROR(INDEX($L$1:$L$48,SMALL(IF($L$1:$L$48&lt;&gt;"",ROW($L$1:$L$48)),ROW())),"")</f>
        <v/>
      </c>
      <c r="T16" t="str">
        <f t="array" ref="T16">IFERROR(INDEX($M$1:$M$48,SMALL(IF($M$1:$M$48&lt;&gt;"",ROW($M$1:$M$48)),ROW())),"")</f>
        <v/>
      </c>
      <c r="U16" t="str">
        <f t="array" ref="U16">IFERROR(INDEX($N$1:$N$48,SMALL(IF($N$1:$N$48&lt;&gt;"",ROW($N$1:$N$48)),ROW())),"")</f>
        <v/>
      </c>
      <c r="V16" t="str">
        <f t="array" ref="V16">IFERROR(INDEX($O$1:$O$48,SMALL(IF($O$1:$O$48&lt;&gt;"",ROW($O$1:$O$48)),ROW())),"")</f>
        <v/>
      </c>
    </row>
    <row r="17" spans="1:22" x14ac:dyDescent="0.15">
      <c r="A17" s="91"/>
      <c r="B17" s="70">
        <v>7</v>
      </c>
      <c r="C17" s="71">
        <v>1</v>
      </c>
      <c r="D17" s="72">
        <v>1</v>
      </c>
      <c r="E17" s="30" t="s">
        <v>56</v>
      </c>
      <c r="F17" s="96"/>
      <c r="G17" s="89"/>
      <c r="H17" s="90"/>
      <c r="I17" s="50"/>
      <c r="J17" t="str">
        <f t="shared" si="1"/>
        <v/>
      </c>
      <c r="K17" t="str">
        <f t="shared" si="1"/>
        <v/>
      </c>
      <c r="L17" t="str">
        <f t="shared" si="1"/>
        <v/>
      </c>
      <c r="M17" s="51" t="str">
        <f t="shared" si="2"/>
        <v/>
      </c>
      <c r="N17" s="51" t="str">
        <f t="shared" si="3"/>
        <v/>
      </c>
      <c r="O17" s="51" t="str">
        <f t="shared" si="4"/>
        <v/>
      </c>
      <c r="P17" s="26"/>
      <c r="Q17" t="str">
        <f t="array" ref="Q17">IFERROR(INDEX($J$1:$J$48,SMALL(IF($J$1:$J$48&lt;&gt;"",ROW($J$1:$J$48)),ROW())),"")</f>
        <v/>
      </c>
      <c r="R17" t="str">
        <f t="array" ref="R17">IFERROR(INDEX($K$1:$K$48,SMALL(IF($K$1:$K$48&lt;&gt;"",ROW($K$1:$K$48)),ROW())),"")</f>
        <v/>
      </c>
      <c r="S17" t="str">
        <f t="array" ref="S17">IFERROR(INDEX($L$1:$L$48,SMALL(IF($L$1:$L$48&lt;&gt;"",ROW($L$1:$L$48)),ROW())),"")</f>
        <v/>
      </c>
      <c r="T17" t="str">
        <f t="array" ref="T17">IFERROR(INDEX($M$1:$M$48,SMALL(IF($M$1:$M$48&lt;&gt;"",ROW($M$1:$M$48)),ROW())),"")</f>
        <v/>
      </c>
      <c r="U17" t="str">
        <f t="array" ref="U17">IFERROR(INDEX($N$1:$N$48,SMALL(IF($N$1:$N$48&lt;&gt;"",ROW($N$1:$N$48)),ROW())),"")</f>
        <v/>
      </c>
      <c r="V17" t="str">
        <f t="array" ref="V17">IFERROR(INDEX($O$1:$O$48,SMALL(IF($O$1:$O$48&lt;&gt;"",ROW($O$1:$O$48)),ROW())),"")</f>
        <v/>
      </c>
    </row>
    <row r="18" spans="1:22" x14ac:dyDescent="0.15">
      <c r="A18" s="91"/>
      <c r="B18" s="70">
        <v>8</v>
      </c>
      <c r="C18" s="71">
        <v>1</v>
      </c>
      <c r="D18" s="72">
        <v>1</v>
      </c>
      <c r="E18" s="30" t="s">
        <v>57</v>
      </c>
      <c r="F18" s="96"/>
      <c r="G18" s="89"/>
      <c r="H18" s="90"/>
      <c r="I18" s="50"/>
      <c r="J18" t="str">
        <f t="shared" si="1"/>
        <v/>
      </c>
      <c r="K18" t="str">
        <f t="shared" si="1"/>
        <v/>
      </c>
      <c r="L18" t="str">
        <f t="shared" si="1"/>
        <v/>
      </c>
      <c r="M18" s="51" t="str">
        <f t="shared" si="2"/>
        <v/>
      </c>
      <c r="N18" s="51" t="str">
        <f t="shared" si="3"/>
        <v/>
      </c>
      <c r="O18" s="51" t="str">
        <f t="shared" si="4"/>
        <v/>
      </c>
      <c r="Q18" t="str">
        <f t="array" ref="Q18">IFERROR(INDEX($J$1:$J$48,SMALL(IF($J$1:$J$48&lt;&gt;"",ROW($J$1:$J$48)),ROW())),"")</f>
        <v/>
      </c>
      <c r="R18" t="str">
        <f t="array" ref="R18">IFERROR(INDEX($K$1:$K$48,SMALL(IF($K$1:$K$48&lt;&gt;"",ROW($K$1:$K$48)),ROW())),"")</f>
        <v/>
      </c>
      <c r="S18" t="str">
        <f t="array" ref="S18">IFERROR(INDEX($L$1:$L$48,SMALL(IF($L$1:$L$48&lt;&gt;"",ROW($L$1:$L$48)),ROW())),"")</f>
        <v/>
      </c>
      <c r="T18" t="str">
        <f t="array" ref="T18">IFERROR(INDEX($M$1:$M$48,SMALL(IF($M$1:$M$48&lt;&gt;"",ROW($M$1:$M$48)),ROW())),"")</f>
        <v/>
      </c>
      <c r="U18" t="str">
        <f t="array" ref="U18">IFERROR(INDEX($N$1:$N$48,SMALL(IF($N$1:$N$48&lt;&gt;"",ROW($N$1:$N$48)),ROW())),"")</f>
        <v/>
      </c>
      <c r="V18" t="str">
        <f t="array" ref="V18">IFERROR(INDEX($O$1:$O$48,SMALL(IF($O$1:$O$48&lt;&gt;"",ROW($O$1:$O$48)),ROW())),"")</f>
        <v/>
      </c>
    </row>
    <row r="19" spans="1:22" x14ac:dyDescent="0.15">
      <c r="A19" s="91"/>
      <c r="B19" s="70">
        <v>9</v>
      </c>
      <c r="C19" s="71">
        <v>1</v>
      </c>
      <c r="D19" s="72">
        <v>1</v>
      </c>
      <c r="E19" s="30" t="s">
        <v>151</v>
      </c>
      <c r="F19" s="96"/>
      <c r="G19" s="89"/>
      <c r="H19" s="90"/>
      <c r="I19" s="50"/>
      <c r="J19" t="str">
        <f t="shared" si="1"/>
        <v/>
      </c>
      <c r="K19" t="str">
        <f t="shared" si="1"/>
        <v/>
      </c>
      <c r="L19" t="str">
        <f t="shared" si="1"/>
        <v/>
      </c>
      <c r="M19" s="51" t="str">
        <f t="shared" si="2"/>
        <v/>
      </c>
      <c r="N19" s="51" t="str">
        <f t="shared" si="3"/>
        <v/>
      </c>
      <c r="O19" s="51" t="str">
        <f t="shared" si="4"/>
        <v/>
      </c>
      <c r="Q19" t="str">
        <f t="array" ref="Q19">IFERROR(INDEX($J$1:$J$48,SMALL(IF($J$1:$J$48&lt;&gt;"",ROW($J$1:$J$48)),ROW())),"")</f>
        <v/>
      </c>
      <c r="R19" t="str">
        <f t="array" ref="R19">IFERROR(INDEX($K$1:$K$48,SMALL(IF($K$1:$K$48&lt;&gt;"",ROW($K$1:$K$48)),ROW())),"")</f>
        <v/>
      </c>
      <c r="S19" t="str">
        <f t="array" ref="S19">IFERROR(INDEX($L$1:$L$48,SMALL(IF($L$1:$L$48&lt;&gt;"",ROW($L$1:$L$48)),ROW())),"")</f>
        <v/>
      </c>
      <c r="T19" t="str">
        <f t="array" ref="T19">IFERROR(INDEX($M$1:$M$48,SMALL(IF($M$1:$M$48&lt;&gt;"",ROW($M$1:$M$48)),ROW())),"")</f>
        <v/>
      </c>
      <c r="U19" t="str">
        <f t="array" ref="U19">IFERROR(INDEX($N$1:$N$48,SMALL(IF($N$1:$N$48&lt;&gt;"",ROW($N$1:$N$48)),ROW())),"")</f>
        <v/>
      </c>
      <c r="V19" t="str">
        <f t="array" ref="V19">IFERROR(INDEX($O$1:$O$48,SMALL(IF($O$1:$O$48&lt;&gt;"",ROW($O$1:$O$48)),ROW())),"")</f>
        <v/>
      </c>
    </row>
    <row r="20" spans="1:22" ht="13.5" customHeight="1" x14ac:dyDescent="0.15">
      <c r="A20" s="91"/>
      <c r="B20" s="70">
        <v>10</v>
      </c>
      <c r="C20" s="71">
        <v>1</v>
      </c>
      <c r="D20" s="72">
        <v>1</v>
      </c>
      <c r="E20" s="30" t="s">
        <v>173</v>
      </c>
      <c r="F20" s="96"/>
      <c r="G20" s="89"/>
      <c r="H20" s="90"/>
      <c r="I20" s="50"/>
      <c r="J20" t="str">
        <f t="shared" si="1"/>
        <v/>
      </c>
      <c r="K20" t="str">
        <f t="shared" si="1"/>
        <v/>
      </c>
      <c r="L20" t="str">
        <f t="shared" si="1"/>
        <v/>
      </c>
      <c r="M20" s="51" t="str">
        <f t="shared" si="2"/>
        <v/>
      </c>
      <c r="N20" s="51" t="str">
        <f t="shared" si="3"/>
        <v/>
      </c>
      <c r="O20" s="51" t="str">
        <f t="shared" si="4"/>
        <v/>
      </c>
      <c r="P20" s="51"/>
      <c r="Q20" t="str">
        <f t="array" ref="Q20">IFERROR(INDEX($J$1:$J$48,SMALL(IF($J$1:$J$48&lt;&gt;"",ROW($J$1:$J$48)),ROW())),"")</f>
        <v/>
      </c>
      <c r="R20" t="str">
        <f t="array" ref="R20">IFERROR(INDEX($K$1:$K$48,SMALL(IF($K$1:$K$48&lt;&gt;"",ROW($K$1:$K$48)),ROW())),"")</f>
        <v/>
      </c>
      <c r="S20" t="str">
        <f t="array" ref="S20">IFERROR(INDEX($L$1:$L$48,SMALL(IF($L$1:$L$48&lt;&gt;"",ROW($L$1:$L$48)),ROW())),"")</f>
        <v/>
      </c>
      <c r="T20" t="str">
        <f t="array" ref="T20">IFERROR(INDEX($M$1:$M$48,SMALL(IF($M$1:$M$48&lt;&gt;"",ROW($M$1:$M$48)),ROW())),"")</f>
        <v/>
      </c>
      <c r="U20" t="str">
        <f t="array" ref="U20">IFERROR(INDEX($N$1:$N$48,SMALL(IF($N$1:$N$48&lt;&gt;"",ROW($N$1:$N$48)),ROW())),"")</f>
        <v/>
      </c>
      <c r="V20" t="str">
        <f t="array" ref="V20">IFERROR(INDEX($O$1:$O$48,SMALL(IF($O$1:$O$48&lt;&gt;"",ROW($O$1:$O$48)),ROW())),"")</f>
        <v/>
      </c>
    </row>
    <row r="21" spans="1:22" x14ac:dyDescent="0.15">
      <c r="A21" s="167"/>
      <c r="B21" s="70">
        <v>11</v>
      </c>
      <c r="C21" s="71">
        <v>1</v>
      </c>
      <c r="D21" s="72">
        <v>1</v>
      </c>
      <c r="E21" s="30" t="s">
        <v>174</v>
      </c>
      <c r="F21" s="96"/>
      <c r="G21" s="89"/>
      <c r="H21" s="90"/>
      <c r="I21" s="50"/>
      <c r="J21" t="str">
        <f t="shared" si="1"/>
        <v/>
      </c>
      <c r="K21" t="str">
        <f t="shared" si="1"/>
        <v/>
      </c>
      <c r="L21" t="str">
        <f t="shared" si="1"/>
        <v/>
      </c>
      <c r="M21" s="51" t="str">
        <f t="shared" si="2"/>
        <v/>
      </c>
      <c r="N21" s="51" t="str">
        <f t="shared" si="3"/>
        <v/>
      </c>
      <c r="O21" s="51" t="str">
        <f t="shared" si="4"/>
        <v/>
      </c>
      <c r="Q21" t="str">
        <f t="array" ref="Q21">IFERROR(INDEX($J$1:$J$48,SMALL(IF($J$1:$J$48&lt;&gt;"",ROW($J$1:$J$48)),ROW())),"")</f>
        <v/>
      </c>
      <c r="R21" t="str">
        <f t="array" ref="R21">IFERROR(INDEX($K$1:$K$48,SMALL(IF($K$1:$K$48&lt;&gt;"",ROW($K$1:$K$48)),ROW())),"")</f>
        <v/>
      </c>
      <c r="S21" t="str">
        <f t="array" ref="S21">IFERROR(INDEX($L$1:$L$48,SMALL(IF($L$1:$L$48&lt;&gt;"",ROW($L$1:$L$48)),ROW())),"")</f>
        <v/>
      </c>
      <c r="T21" t="str">
        <f t="array" ref="T21">IFERROR(INDEX($M$1:$M$48,SMALL(IF($M$1:$M$48&lt;&gt;"",ROW($M$1:$M$48)),ROW())),"")</f>
        <v/>
      </c>
      <c r="U21" t="str">
        <f t="array" ref="U21">IFERROR(INDEX($N$1:$N$48,SMALL(IF($N$1:$N$48&lt;&gt;"",ROW($N$1:$N$48)),ROW())),"")</f>
        <v/>
      </c>
      <c r="V21" t="str">
        <f t="array" ref="V21">IFERROR(INDEX($O$1:$O$48,SMALL(IF($O$1:$O$48&lt;&gt;"",ROW($O$1:$O$48)),ROW())),"")</f>
        <v/>
      </c>
    </row>
    <row r="22" spans="1:22" x14ac:dyDescent="0.15">
      <c r="A22" s="168"/>
      <c r="B22" s="70">
        <v>11</v>
      </c>
      <c r="C22" s="71">
        <v>1</v>
      </c>
      <c r="D22" s="72">
        <v>2</v>
      </c>
      <c r="E22" s="30" t="s">
        <v>175</v>
      </c>
      <c r="F22" s="97"/>
      <c r="G22" s="81"/>
      <c r="H22" s="90"/>
      <c r="J22" t="str">
        <f>+IF($A21="","",IF(B22="",0,B22))</f>
        <v/>
      </c>
      <c r="K22" t="str">
        <f>+IF($A21="","",IF(C22="",0,C22))</f>
        <v/>
      </c>
      <c r="L22" t="str">
        <f>+IF($A21="","",IF(D22="",0,D22))</f>
        <v/>
      </c>
      <c r="M22" s="51" t="str">
        <f>+IF($A21="","",IF(F22="",0,F22*1000))</f>
        <v/>
      </c>
      <c r="N22" s="51" t="str">
        <f>+IF($A21="","",IF(G21="特定",2,1))</f>
        <v/>
      </c>
      <c r="O22" s="51" t="str">
        <f>+IF($A21="","",IF(H22="",0,H22))</f>
        <v/>
      </c>
      <c r="Q22" t="str">
        <f t="array" ref="Q22">IFERROR(INDEX($J$1:$J$48,SMALL(IF($J$1:$J$48&lt;&gt;"",ROW($J$1:$J$48)),ROW())),"")</f>
        <v/>
      </c>
      <c r="R22" t="str">
        <f t="array" ref="R22">IFERROR(INDEX($K$1:$K$48,SMALL(IF($K$1:$K$48&lt;&gt;"",ROW($K$1:$K$48)),ROW())),"")</f>
        <v/>
      </c>
      <c r="S22" t="str">
        <f t="array" ref="S22">IFERROR(INDEX($L$1:$L$48,SMALL(IF($L$1:$L$48&lt;&gt;"",ROW($L$1:$L$48)),ROW())),"")</f>
        <v/>
      </c>
      <c r="T22" t="str">
        <f t="array" ref="T22">IFERROR(INDEX($M$1:$M$48,SMALL(IF($M$1:$M$48&lt;&gt;"",ROW($M$1:$M$48)),ROW())),"")</f>
        <v/>
      </c>
      <c r="U22" t="str">
        <f t="array" ref="U22">IFERROR(INDEX($N$1:$N$48,SMALL(IF($N$1:$N$48&lt;&gt;"",ROW($N$1:$N$48)),ROW())),"")</f>
        <v/>
      </c>
      <c r="V22" t="str">
        <f t="array" ref="V22">IFERROR(INDEX($O$1:$O$48,SMALL(IF($O$1:$O$48&lt;&gt;"",ROW($O$1:$O$48)),ROW())),"")</f>
        <v/>
      </c>
    </row>
    <row r="23" spans="1:22" x14ac:dyDescent="0.15">
      <c r="A23" s="91"/>
      <c r="B23" s="70">
        <v>12</v>
      </c>
      <c r="C23" s="71">
        <v>1</v>
      </c>
      <c r="D23" s="72">
        <v>1</v>
      </c>
      <c r="E23" s="30" t="s">
        <v>58</v>
      </c>
      <c r="F23" s="96"/>
      <c r="G23" s="89"/>
      <c r="H23" s="90"/>
      <c r="J23" t="str">
        <f t="shared" ref="J23:J40" si="5">+IF($A23="","",IF(B23="",0,B23))</f>
        <v/>
      </c>
      <c r="K23" t="str">
        <f t="shared" ref="K23:K40" si="6">+IF($A23="","",IF(C23="",0,C23))</f>
        <v/>
      </c>
      <c r="L23" t="str">
        <f t="shared" ref="L23:L40" si="7">+IF($A23="","",IF(D23="",0,D23))</f>
        <v/>
      </c>
      <c r="M23" s="51" t="str">
        <f t="shared" ref="M23:M40" si="8">+IF($A23="","",IF(F23="",0,F23*1000))</f>
        <v/>
      </c>
      <c r="N23" s="51" t="str">
        <f>+IF($A23="","",IF(G23="特定",2,1))</f>
        <v/>
      </c>
      <c r="O23" s="51" t="str">
        <f t="shared" ref="O23:O40" si="9">+IF($A23="","",IF(H23="",0,H23))</f>
        <v/>
      </c>
      <c r="Q23" t="str">
        <f t="array" ref="Q23">IFERROR(INDEX($J$1:$J$48,SMALL(IF($J$1:$J$48&lt;&gt;"",ROW($J$1:$J$48)),ROW())),"")</f>
        <v/>
      </c>
      <c r="R23" t="str">
        <f t="array" ref="R23">IFERROR(INDEX($K$1:$K$48,SMALL(IF($K$1:$K$48&lt;&gt;"",ROW($K$1:$K$48)),ROW())),"")</f>
        <v/>
      </c>
      <c r="S23" t="str">
        <f t="array" ref="S23">IFERROR(INDEX($L$1:$L$48,SMALL(IF($L$1:$L$48&lt;&gt;"",ROW($L$1:$L$48)),ROW())),"")</f>
        <v/>
      </c>
      <c r="T23" t="str">
        <f t="array" ref="T23">IFERROR(INDEX($M$1:$M$48,SMALL(IF($M$1:$M$48&lt;&gt;"",ROW($M$1:$M$48)),ROW())),"")</f>
        <v/>
      </c>
      <c r="U23" t="str">
        <f t="array" ref="U23">IFERROR(INDEX($N$1:$N$48,SMALL(IF($N$1:$N$48&lt;&gt;"",ROW($N$1:$N$48)),ROW())),"")</f>
        <v/>
      </c>
      <c r="V23" t="str">
        <f t="array" ref="V23">IFERROR(INDEX($O$1:$O$48,SMALL(IF($O$1:$O$48&lt;&gt;"",ROW($O$1:$O$48)),ROW())),"")</f>
        <v/>
      </c>
    </row>
    <row r="24" spans="1:22" x14ac:dyDescent="0.15">
      <c r="A24" s="91"/>
      <c r="B24" s="70">
        <v>13</v>
      </c>
      <c r="C24" s="71">
        <v>1</v>
      </c>
      <c r="D24" s="72">
        <v>1</v>
      </c>
      <c r="E24" s="30" t="s">
        <v>59</v>
      </c>
      <c r="F24" s="96"/>
      <c r="G24" s="89"/>
      <c r="H24" s="90"/>
      <c r="J24" t="str">
        <f t="shared" si="5"/>
        <v/>
      </c>
      <c r="K24" t="str">
        <f t="shared" si="6"/>
        <v/>
      </c>
      <c r="L24" t="str">
        <f t="shared" si="7"/>
        <v/>
      </c>
      <c r="M24" s="51" t="str">
        <f t="shared" si="8"/>
        <v/>
      </c>
      <c r="N24" s="51" t="str">
        <f t="shared" ref="N24:N40" si="10">+IF($A24="","",IF(G24="特定",2,1))</f>
        <v/>
      </c>
      <c r="O24" s="51" t="str">
        <f t="shared" si="9"/>
        <v/>
      </c>
      <c r="Q24" t="str">
        <f t="array" ref="Q24">IFERROR(INDEX($J$1:$J$48,SMALL(IF($J$1:$J$48&lt;&gt;"",ROW($J$1:$J$48)),ROW())),"")</f>
        <v/>
      </c>
      <c r="R24" t="str">
        <f t="array" ref="R24">IFERROR(INDEX($K$1:$K$48,SMALL(IF($K$1:$K$48&lt;&gt;"",ROW($K$1:$K$48)),ROW())),"")</f>
        <v/>
      </c>
      <c r="S24" t="str">
        <f t="array" ref="S24">IFERROR(INDEX($L$1:$L$48,SMALL(IF($L$1:$L$48&lt;&gt;"",ROW($L$1:$L$48)),ROW())),"")</f>
        <v/>
      </c>
      <c r="T24" t="str">
        <f t="array" ref="T24">IFERROR(INDEX($M$1:$M$48,SMALL(IF($M$1:$M$48&lt;&gt;"",ROW($M$1:$M$48)),ROW())),"")</f>
        <v/>
      </c>
      <c r="U24" t="str">
        <f t="array" ref="U24">IFERROR(INDEX($N$1:$N$48,SMALL(IF($N$1:$N$48&lt;&gt;"",ROW($N$1:$N$48)),ROW())),"")</f>
        <v/>
      </c>
      <c r="V24" t="str">
        <f t="array" ref="V24">IFERROR(INDEX($O$1:$O$48,SMALL(IF($O$1:$O$48&lt;&gt;"",ROW($O$1:$O$48)),ROW())),"")</f>
        <v/>
      </c>
    </row>
    <row r="25" spans="1:22" ht="13.5" customHeight="1" x14ac:dyDescent="0.15">
      <c r="A25" s="91"/>
      <c r="B25" s="70">
        <v>14</v>
      </c>
      <c r="C25" s="71">
        <v>1</v>
      </c>
      <c r="D25" s="72">
        <v>1</v>
      </c>
      <c r="E25" s="30" t="s">
        <v>176</v>
      </c>
      <c r="F25" s="96"/>
      <c r="G25" s="89"/>
      <c r="H25" s="90"/>
      <c r="J25" t="str">
        <f t="shared" si="5"/>
        <v/>
      </c>
      <c r="K25" t="str">
        <f t="shared" si="6"/>
        <v/>
      </c>
      <c r="L25" t="str">
        <f t="shared" si="7"/>
        <v/>
      </c>
      <c r="M25" s="51" t="str">
        <f t="shared" si="8"/>
        <v/>
      </c>
      <c r="N25" s="51" t="str">
        <f t="shared" si="10"/>
        <v/>
      </c>
      <c r="O25" s="51" t="str">
        <f t="shared" si="9"/>
        <v/>
      </c>
      <c r="Q25" t="str">
        <f t="array" ref="Q25">IFERROR(INDEX($J$1:$J$48,SMALL(IF($J$1:$J$48&lt;&gt;"",ROW($J$1:$J$48)),ROW())),"")</f>
        <v/>
      </c>
      <c r="R25" t="str">
        <f t="array" ref="R25">IFERROR(INDEX($K$1:$K$48,SMALL(IF($K$1:$K$48&lt;&gt;"",ROW($K$1:$K$48)),ROW())),"")</f>
        <v/>
      </c>
      <c r="S25" t="str">
        <f t="array" ref="S25">IFERROR(INDEX($L$1:$L$48,SMALL(IF($L$1:$L$48&lt;&gt;"",ROW($L$1:$L$48)),ROW())),"")</f>
        <v/>
      </c>
      <c r="T25" t="str">
        <f t="array" ref="T25">IFERROR(INDEX($M$1:$M$48,SMALL(IF($M$1:$M$48&lt;&gt;"",ROW($M$1:$M$48)),ROW())),"")</f>
        <v/>
      </c>
      <c r="U25" t="str">
        <f t="array" ref="U25">IFERROR(INDEX($N$1:$N$48,SMALL(IF($N$1:$N$48&lt;&gt;"",ROW($N$1:$N$48)),ROW())),"")</f>
        <v/>
      </c>
      <c r="V25" t="str">
        <f t="array" ref="V25">IFERROR(INDEX($O$1:$O$48,SMALL(IF($O$1:$O$48&lt;&gt;"",ROW($O$1:$O$48)),ROW())),"")</f>
        <v/>
      </c>
    </row>
    <row r="26" spans="1:22" x14ac:dyDescent="0.15">
      <c r="A26" s="91"/>
      <c r="B26" s="70">
        <v>15</v>
      </c>
      <c r="C26" s="71">
        <v>1</v>
      </c>
      <c r="D26" s="72">
        <v>1</v>
      </c>
      <c r="E26" s="30" t="s">
        <v>60</v>
      </c>
      <c r="F26" s="96"/>
      <c r="G26" s="89"/>
      <c r="H26" s="90"/>
      <c r="J26" t="str">
        <f t="shared" si="5"/>
        <v/>
      </c>
      <c r="K26" t="str">
        <f t="shared" si="6"/>
        <v/>
      </c>
      <c r="L26" t="str">
        <f t="shared" si="7"/>
        <v/>
      </c>
      <c r="M26" s="51" t="str">
        <f t="shared" si="8"/>
        <v/>
      </c>
      <c r="N26" s="51" t="str">
        <f t="shared" si="10"/>
        <v/>
      </c>
      <c r="O26" s="51" t="str">
        <f t="shared" si="9"/>
        <v/>
      </c>
      <c r="Q26" t="str">
        <f t="array" ref="Q26">IFERROR(INDEX($J$1:$J$48,SMALL(IF($J$1:$J$48&lt;&gt;"",ROW($J$1:$J$48)),ROW())),"")</f>
        <v/>
      </c>
      <c r="R26" t="str">
        <f t="array" ref="R26">IFERROR(INDEX($K$1:$K$48,SMALL(IF($K$1:$K$48&lt;&gt;"",ROW($K$1:$K$48)),ROW())),"")</f>
        <v/>
      </c>
      <c r="S26" t="str">
        <f t="array" ref="S26">IFERROR(INDEX($L$1:$L$48,SMALL(IF($L$1:$L$48&lt;&gt;"",ROW($L$1:$L$48)),ROW())),"")</f>
        <v/>
      </c>
      <c r="T26" t="str">
        <f t="array" ref="T26">IFERROR(INDEX($M$1:$M$48,SMALL(IF($M$1:$M$48&lt;&gt;"",ROW($M$1:$M$48)),ROW())),"")</f>
        <v/>
      </c>
      <c r="U26" t="str">
        <f t="array" ref="U26">IFERROR(INDEX($N$1:$N$48,SMALL(IF($N$1:$N$48&lt;&gt;"",ROW($N$1:$N$48)),ROW())),"")</f>
        <v/>
      </c>
      <c r="V26" t="str">
        <f t="array" ref="V26">IFERROR(INDEX($O$1:$O$48,SMALL(IF($O$1:$O$48&lt;&gt;"",ROW($O$1:$O$48)),ROW())),"")</f>
        <v/>
      </c>
    </row>
    <row r="27" spans="1:22" x14ac:dyDescent="0.15">
      <c r="A27" s="91"/>
      <c r="B27" s="70">
        <v>16</v>
      </c>
      <c r="C27" s="71">
        <v>1</v>
      </c>
      <c r="D27" s="72">
        <v>1</v>
      </c>
      <c r="E27" s="30" t="s">
        <v>177</v>
      </c>
      <c r="F27" s="96"/>
      <c r="G27" s="89"/>
      <c r="H27" s="90"/>
      <c r="J27" t="str">
        <f t="shared" si="5"/>
        <v/>
      </c>
      <c r="K27" t="str">
        <f t="shared" si="6"/>
        <v/>
      </c>
      <c r="L27" t="str">
        <f t="shared" si="7"/>
        <v/>
      </c>
      <c r="M27" s="51" t="str">
        <f t="shared" si="8"/>
        <v/>
      </c>
      <c r="N27" s="51" t="str">
        <f t="shared" si="10"/>
        <v/>
      </c>
      <c r="O27" s="51" t="str">
        <f t="shared" si="9"/>
        <v/>
      </c>
      <c r="Q27" t="str">
        <f t="array" ref="Q27">IFERROR(INDEX($J$1:$J$48,SMALL(IF($J$1:$J$48&lt;&gt;"",ROW($J$1:$J$48)),ROW())),"")</f>
        <v/>
      </c>
      <c r="R27" t="str">
        <f t="array" ref="R27">IFERROR(INDEX($K$1:$K$48,SMALL(IF($K$1:$K$48&lt;&gt;"",ROW($K$1:$K$48)),ROW())),"")</f>
        <v/>
      </c>
      <c r="S27" t="str">
        <f t="array" ref="S27">IFERROR(INDEX($L$1:$L$48,SMALL(IF($L$1:$L$48&lt;&gt;"",ROW($L$1:$L$48)),ROW())),"")</f>
        <v/>
      </c>
      <c r="T27" t="str">
        <f t="array" ref="T27">IFERROR(INDEX($M$1:$M$48,SMALL(IF($M$1:$M$48&lt;&gt;"",ROW($M$1:$M$48)),ROW())),"")</f>
        <v/>
      </c>
      <c r="U27" t="str">
        <f t="array" ref="U27">IFERROR(INDEX($N$1:$N$48,SMALL(IF($N$1:$N$48&lt;&gt;"",ROW($N$1:$N$48)),ROW())),"")</f>
        <v/>
      </c>
      <c r="V27" t="str">
        <f t="array" ref="V27">IFERROR(INDEX($O$1:$O$48,SMALL(IF($O$1:$O$48&lt;&gt;"",ROW($O$1:$O$48)),ROW())),"")</f>
        <v/>
      </c>
    </row>
    <row r="28" spans="1:22" x14ac:dyDescent="0.15">
      <c r="A28" s="91"/>
      <c r="B28" s="70">
        <v>17</v>
      </c>
      <c r="C28" s="71">
        <v>1</v>
      </c>
      <c r="D28" s="72">
        <v>1</v>
      </c>
      <c r="E28" s="30" t="s">
        <v>61</v>
      </c>
      <c r="F28" s="96"/>
      <c r="G28" s="89"/>
      <c r="H28" s="90"/>
      <c r="J28" t="str">
        <f t="shared" si="5"/>
        <v/>
      </c>
      <c r="K28" t="str">
        <f t="shared" si="6"/>
        <v/>
      </c>
      <c r="L28" t="str">
        <f t="shared" si="7"/>
        <v/>
      </c>
      <c r="M28" s="51" t="str">
        <f t="shared" si="8"/>
        <v/>
      </c>
      <c r="N28" s="51" t="str">
        <f t="shared" si="10"/>
        <v/>
      </c>
      <c r="O28" s="51" t="str">
        <f t="shared" si="9"/>
        <v/>
      </c>
      <c r="Q28" t="str">
        <f t="array" ref="Q28">IFERROR(INDEX($J$1:$J$48,SMALL(IF($J$1:$J$48&lt;&gt;"",ROW($J$1:$J$48)),ROW())),"")</f>
        <v/>
      </c>
      <c r="R28" t="str">
        <f t="array" ref="R28">IFERROR(INDEX($K$1:$K$48,SMALL(IF($K$1:$K$48&lt;&gt;"",ROW($K$1:$K$48)),ROW())),"")</f>
        <v/>
      </c>
      <c r="S28" t="str">
        <f t="array" ref="S28">IFERROR(INDEX($L$1:$L$48,SMALL(IF($L$1:$L$48&lt;&gt;"",ROW($L$1:$L$48)),ROW())),"")</f>
        <v/>
      </c>
      <c r="T28" t="str">
        <f t="array" ref="T28">IFERROR(INDEX($M$1:$M$48,SMALL(IF($M$1:$M$48&lt;&gt;"",ROW($M$1:$M$48)),ROW())),"")</f>
        <v/>
      </c>
      <c r="U28" t="str">
        <f t="array" ref="U28">IFERROR(INDEX($N$1:$N$48,SMALL(IF($N$1:$N$48&lt;&gt;"",ROW($N$1:$N$48)),ROW())),"")</f>
        <v/>
      </c>
      <c r="V28" t="str">
        <f t="array" ref="V28">IFERROR(INDEX($O$1:$O$48,SMALL(IF($O$1:$O$48&lt;&gt;"",ROW($O$1:$O$48)),ROW())),"")</f>
        <v/>
      </c>
    </row>
    <row r="29" spans="1:22" x14ac:dyDescent="0.15">
      <c r="A29" s="91"/>
      <c r="B29" s="70">
        <v>18</v>
      </c>
      <c r="C29" s="71">
        <v>1</v>
      </c>
      <c r="D29" s="72">
        <v>1</v>
      </c>
      <c r="E29" s="30" t="s">
        <v>62</v>
      </c>
      <c r="F29" s="96"/>
      <c r="G29" s="89"/>
      <c r="H29" s="90"/>
      <c r="J29" t="str">
        <f t="shared" si="5"/>
        <v/>
      </c>
      <c r="K29" t="str">
        <f t="shared" si="6"/>
        <v/>
      </c>
      <c r="L29" t="str">
        <f t="shared" si="7"/>
        <v/>
      </c>
      <c r="M29" s="51" t="str">
        <f t="shared" si="8"/>
        <v/>
      </c>
      <c r="N29" s="51" t="str">
        <f t="shared" si="10"/>
        <v/>
      </c>
      <c r="O29" s="51" t="str">
        <f t="shared" si="9"/>
        <v/>
      </c>
      <c r="Q29" t="str">
        <f t="array" ref="Q29">IFERROR(INDEX($J$1:$J$48,SMALL(IF($J$1:$J$48&lt;&gt;"",ROW($J$1:$J$48)),ROW())),"")</f>
        <v/>
      </c>
      <c r="R29" t="str">
        <f t="array" ref="R29">IFERROR(INDEX($K$1:$K$48,SMALL(IF($K$1:$K$48&lt;&gt;"",ROW($K$1:$K$48)),ROW())),"")</f>
        <v/>
      </c>
      <c r="S29" t="str">
        <f t="array" ref="S29">IFERROR(INDEX($L$1:$L$48,SMALL(IF($L$1:$L$48&lt;&gt;"",ROW($L$1:$L$48)),ROW())),"")</f>
        <v/>
      </c>
      <c r="T29" t="str">
        <f t="array" ref="T29">IFERROR(INDEX($M$1:$M$48,SMALL(IF($M$1:$M$48&lt;&gt;"",ROW($M$1:$M$48)),ROW())),"")</f>
        <v/>
      </c>
      <c r="U29" t="str">
        <f t="array" ref="U29">IFERROR(INDEX($N$1:$N$48,SMALL(IF($N$1:$N$48&lt;&gt;"",ROW($N$1:$N$48)),ROW())),"")</f>
        <v/>
      </c>
      <c r="V29" t="str">
        <f t="array" ref="V29">IFERROR(INDEX($O$1:$O$48,SMALL(IF($O$1:$O$48&lt;&gt;"",ROW($O$1:$O$48)),ROW())),"")</f>
        <v/>
      </c>
    </row>
    <row r="30" spans="1:22" x14ac:dyDescent="0.15">
      <c r="A30" s="91"/>
      <c r="B30" s="70">
        <v>19</v>
      </c>
      <c r="C30" s="71">
        <v>1</v>
      </c>
      <c r="D30" s="72">
        <v>1</v>
      </c>
      <c r="E30" s="30" t="s">
        <v>178</v>
      </c>
      <c r="F30" s="96"/>
      <c r="G30" s="89"/>
      <c r="H30" s="90"/>
      <c r="J30" t="str">
        <f t="shared" si="5"/>
        <v/>
      </c>
      <c r="K30" t="str">
        <f t="shared" si="6"/>
        <v/>
      </c>
      <c r="L30" t="str">
        <f t="shared" si="7"/>
        <v/>
      </c>
      <c r="M30" s="51" t="str">
        <f t="shared" si="8"/>
        <v/>
      </c>
      <c r="N30" s="51" t="str">
        <f t="shared" si="10"/>
        <v/>
      </c>
      <c r="O30" s="51" t="str">
        <f t="shared" si="9"/>
        <v/>
      </c>
      <c r="Q30" t="str">
        <f t="array" ref="Q30">IFERROR(INDEX($J$1:$J$48,SMALL(IF($J$1:$J$48&lt;&gt;"",ROW($J$1:$J$48)),ROW())),"")</f>
        <v/>
      </c>
      <c r="R30" t="str">
        <f t="array" ref="R30">IFERROR(INDEX($K$1:$K$48,SMALL(IF($K$1:$K$48&lt;&gt;"",ROW($K$1:$K$48)),ROW())),"")</f>
        <v/>
      </c>
      <c r="S30" t="str">
        <f t="array" ref="S30">IFERROR(INDEX($L$1:$L$48,SMALL(IF($L$1:$L$48&lt;&gt;"",ROW($L$1:$L$48)),ROW())),"")</f>
        <v/>
      </c>
      <c r="T30" t="str">
        <f t="array" ref="T30">IFERROR(INDEX($M$1:$M$48,SMALL(IF($M$1:$M$48&lt;&gt;"",ROW($M$1:$M$48)),ROW())),"")</f>
        <v/>
      </c>
      <c r="U30" t="str">
        <f t="array" ref="U30">IFERROR(INDEX($N$1:$N$48,SMALL(IF($N$1:$N$48&lt;&gt;"",ROW($N$1:$N$48)),ROW())),"")</f>
        <v/>
      </c>
      <c r="V30" t="str">
        <f t="array" ref="V30">IFERROR(INDEX($O$1:$O$48,SMALL(IF($O$1:$O$48&lt;&gt;"",ROW($O$1:$O$48)),ROW())),"")</f>
        <v/>
      </c>
    </row>
    <row r="31" spans="1:22" ht="13.5" customHeight="1" x14ac:dyDescent="0.15">
      <c r="A31" s="91"/>
      <c r="B31" s="70">
        <v>20</v>
      </c>
      <c r="C31" s="71">
        <v>1</v>
      </c>
      <c r="D31" s="72">
        <v>1</v>
      </c>
      <c r="E31" s="30" t="s">
        <v>152</v>
      </c>
      <c r="F31" s="96"/>
      <c r="G31" s="89"/>
      <c r="H31" s="90"/>
      <c r="J31" t="str">
        <f t="shared" si="5"/>
        <v/>
      </c>
      <c r="K31" t="str">
        <f t="shared" si="6"/>
        <v/>
      </c>
      <c r="L31" t="str">
        <f t="shared" si="7"/>
        <v/>
      </c>
      <c r="M31" s="51" t="str">
        <f t="shared" si="8"/>
        <v/>
      </c>
      <c r="N31" s="51" t="str">
        <f t="shared" si="10"/>
        <v/>
      </c>
      <c r="O31" s="51" t="str">
        <f t="shared" si="9"/>
        <v/>
      </c>
      <c r="Q31" t="str">
        <f t="array" ref="Q31">IFERROR(INDEX($J$1:$J$48,SMALL(IF($J$1:$J$48&lt;&gt;"",ROW($J$1:$J$48)),ROW())),"")</f>
        <v/>
      </c>
      <c r="R31" t="str">
        <f t="array" ref="R31">IFERROR(INDEX($K$1:$K$48,SMALL(IF($K$1:$K$48&lt;&gt;"",ROW($K$1:$K$48)),ROW())),"")</f>
        <v/>
      </c>
      <c r="S31" t="str">
        <f t="array" ref="S31">IFERROR(INDEX($L$1:$L$48,SMALL(IF($L$1:$L$48&lt;&gt;"",ROW($L$1:$L$48)),ROW())),"")</f>
        <v/>
      </c>
      <c r="T31" t="str">
        <f t="array" ref="T31">IFERROR(INDEX($M$1:$M$48,SMALL(IF($M$1:$M$48&lt;&gt;"",ROW($M$1:$M$48)),ROW())),"")</f>
        <v/>
      </c>
      <c r="U31" t="str">
        <f t="array" ref="U31">IFERROR(INDEX($N$1:$N$48,SMALL(IF($N$1:$N$48&lt;&gt;"",ROW($N$1:$N$48)),ROW())),"")</f>
        <v/>
      </c>
      <c r="V31" t="str">
        <f t="array" ref="V31">IFERROR(INDEX($O$1:$O$48,SMALL(IF($O$1:$O$48&lt;&gt;"",ROW($O$1:$O$48)),ROW())),"")</f>
        <v/>
      </c>
    </row>
    <row r="32" spans="1:22" x14ac:dyDescent="0.15">
      <c r="A32" s="91"/>
      <c r="B32" s="70">
        <v>21</v>
      </c>
      <c r="C32" s="71">
        <v>1</v>
      </c>
      <c r="D32" s="72">
        <v>1</v>
      </c>
      <c r="E32" s="30" t="s">
        <v>63</v>
      </c>
      <c r="F32" s="96"/>
      <c r="G32" s="89"/>
      <c r="H32" s="90"/>
      <c r="J32" t="str">
        <f t="shared" si="5"/>
        <v/>
      </c>
      <c r="K32" t="str">
        <f t="shared" si="6"/>
        <v/>
      </c>
      <c r="L32" t="str">
        <f t="shared" si="7"/>
        <v/>
      </c>
      <c r="M32" s="51" t="str">
        <f t="shared" si="8"/>
        <v/>
      </c>
      <c r="N32" s="51" t="str">
        <f t="shared" si="10"/>
        <v/>
      </c>
      <c r="O32" s="51" t="str">
        <f t="shared" si="9"/>
        <v/>
      </c>
      <c r="Q32" t="str">
        <f t="array" ref="Q32">IFERROR(INDEX($J$1:$J$48,SMALL(IF($J$1:$J$48&lt;&gt;"",ROW($J$1:$J$48)),ROW())),"")</f>
        <v/>
      </c>
      <c r="R32" t="str">
        <f t="array" ref="R32">IFERROR(INDEX($K$1:$K$48,SMALL(IF($K$1:$K$48&lt;&gt;"",ROW($K$1:$K$48)),ROW())),"")</f>
        <v/>
      </c>
      <c r="S32" t="str">
        <f t="array" ref="S32">IFERROR(INDEX($L$1:$L$48,SMALL(IF($L$1:$L$48&lt;&gt;"",ROW($L$1:$L$48)),ROW())),"")</f>
        <v/>
      </c>
      <c r="T32" t="str">
        <f t="array" ref="T32">IFERROR(INDEX($M$1:$M$48,SMALL(IF($M$1:$M$48&lt;&gt;"",ROW($M$1:$M$48)),ROW())),"")</f>
        <v/>
      </c>
      <c r="U32" t="str">
        <f t="array" ref="U32">IFERROR(INDEX($N$1:$N$48,SMALL(IF($N$1:$N$48&lt;&gt;"",ROW($N$1:$N$48)),ROW())),"")</f>
        <v/>
      </c>
      <c r="V32" t="str">
        <f t="array" ref="V32">IFERROR(INDEX($O$1:$O$48,SMALL(IF($O$1:$O$48&lt;&gt;"",ROW($O$1:$O$48)),ROW())),"")</f>
        <v/>
      </c>
    </row>
    <row r="33" spans="1:22" x14ac:dyDescent="0.15">
      <c r="A33" s="91"/>
      <c r="B33" s="70">
        <v>22</v>
      </c>
      <c r="C33" s="71">
        <v>1</v>
      </c>
      <c r="D33" s="72">
        <v>1</v>
      </c>
      <c r="E33" s="30" t="s">
        <v>64</v>
      </c>
      <c r="F33" s="96"/>
      <c r="G33" s="89"/>
      <c r="H33" s="90"/>
      <c r="J33" t="str">
        <f t="shared" si="5"/>
        <v/>
      </c>
      <c r="K33" t="str">
        <f t="shared" si="6"/>
        <v/>
      </c>
      <c r="L33" t="str">
        <f t="shared" si="7"/>
        <v/>
      </c>
      <c r="M33" s="51" t="str">
        <f t="shared" si="8"/>
        <v/>
      </c>
      <c r="N33" s="51" t="str">
        <f t="shared" si="10"/>
        <v/>
      </c>
      <c r="O33" s="51" t="str">
        <f t="shared" si="9"/>
        <v/>
      </c>
      <c r="Q33" t="str">
        <f t="array" ref="Q33">IFERROR(INDEX($J$1:$J$48,SMALL(IF($J$1:$J$48&lt;&gt;"",ROW($J$1:$J$48)),ROW())),"")</f>
        <v/>
      </c>
      <c r="R33" t="str">
        <f t="array" ref="R33">IFERROR(INDEX($K$1:$K$48,SMALL(IF($K$1:$K$48&lt;&gt;"",ROW($K$1:$K$48)),ROW())),"")</f>
        <v/>
      </c>
      <c r="S33" t="str">
        <f t="array" ref="S33">IFERROR(INDEX($L$1:$L$48,SMALL(IF($L$1:$L$48&lt;&gt;"",ROW($L$1:$L$48)),ROW())),"")</f>
        <v/>
      </c>
      <c r="T33" t="str">
        <f t="array" ref="T33">IFERROR(INDEX($M$1:$M$48,SMALL(IF($M$1:$M$48&lt;&gt;"",ROW($M$1:$M$48)),ROW())),"")</f>
        <v/>
      </c>
      <c r="U33" t="str">
        <f t="array" ref="U33">IFERROR(INDEX($N$1:$N$48,SMALL(IF($N$1:$N$48&lt;&gt;"",ROW($N$1:$N$48)),ROW())),"")</f>
        <v/>
      </c>
      <c r="V33" t="str">
        <f t="array" ref="V33">IFERROR(INDEX($O$1:$O$48,SMALL(IF($O$1:$O$48&lt;&gt;"",ROW($O$1:$O$48)),ROW())),"")</f>
        <v/>
      </c>
    </row>
    <row r="34" spans="1:22" x14ac:dyDescent="0.15">
      <c r="A34" s="91"/>
      <c r="B34" s="70">
        <v>23</v>
      </c>
      <c r="C34" s="71">
        <v>1</v>
      </c>
      <c r="D34" s="72">
        <v>1</v>
      </c>
      <c r="E34" s="30" t="s">
        <v>65</v>
      </c>
      <c r="F34" s="96"/>
      <c r="G34" s="89"/>
      <c r="H34" s="90"/>
      <c r="J34" t="str">
        <f t="shared" si="5"/>
        <v/>
      </c>
      <c r="K34" t="str">
        <f t="shared" si="6"/>
        <v/>
      </c>
      <c r="L34" t="str">
        <f t="shared" si="7"/>
        <v/>
      </c>
      <c r="M34" s="51" t="str">
        <f t="shared" si="8"/>
        <v/>
      </c>
      <c r="N34" s="51" t="str">
        <f t="shared" si="10"/>
        <v/>
      </c>
      <c r="O34" s="51" t="str">
        <f t="shared" si="9"/>
        <v/>
      </c>
      <c r="Q34" t="str">
        <f t="array" ref="Q34">IFERROR(INDEX($J$1:$J$48,SMALL(IF($J$1:$J$48&lt;&gt;"",ROW($J$1:$J$48)),ROW())),"")</f>
        <v/>
      </c>
      <c r="R34" t="str">
        <f t="array" ref="R34">IFERROR(INDEX($K$1:$K$48,SMALL(IF($K$1:$K$48&lt;&gt;"",ROW($K$1:$K$48)),ROW())),"")</f>
        <v/>
      </c>
      <c r="S34" t="str">
        <f t="array" ref="S34">IFERROR(INDEX($L$1:$L$48,SMALL(IF($L$1:$L$48&lt;&gt;"",ROW($L$1:$L$48)),ROW())),"")</f>
        <v/>
      </c>
      <c r="T34" t="str">
        <f t="array" ref="T34">IFERROR(INDEX($M$1:$M$48,SMALL(IF($M$1:$M$48&lt;&gt;"",ROW($M$1:$M$48)),ROW())),"")</f>
        <v/>
      </c>
      <c r="U34" t="str">
        <f t="array" ref="U34">IFERROR(INDEX($N$1:$N$48,SMALL(IF($N$1:$N$48&lt;&gt;"",ROW($N$1:$N$48)),ROW())),"")</f>
        <v/>
      </c>
      <c r="V34" t="str">
        <f t="array" ref="V34">IFERROR(INDEX($O$1:$O$48,SMALL(IF($O$1:$O$48&lt;&gt;"",ROW($O$1:$O$48)),ROW())),"")</f>
        <v/>
      </c>
    </row>
    <row r="35" spans="1:22" x14ac:dyDescent="0.15">
      <c r="A35" s="91"/>
      <c r="B35" s="70">
        <v>24</v>
      </c>
      <c r="C35" s="71">
        <v>1</v>
      </c>
      <c r="D35" s="72">
        <v>1</v>
      </c>
      <c r="E35" s="30" t="s">
        <v>179</v>
      </c>
      <c r="F35" s="96"/>
      <c r="G35" s="89"/>
      <c r="H35" s="90"/>
      <c r="J35" t="str">
        <f t="shared" si="5"/>
        <v/>
      </c>
      <c r="K35" t="str">
        <f t="shared" si="6"/>
        <v/>
      </c>
      <c r="L35" t="str">
        <f t="shared" si="7"/>
        <v/>
      </c>
      <c r="M35" s="51" t="str">
        <f t="shared" si="8"/>
        <v/>
      </c>
      <c r="N35" s="51" t="str">
        <f t="shared" si="10"/>
        <v/>
      </c>
      <c r="O35" s="51" t="str">
        <f t="shared" si="9"/>
        <v/>
      </c>
      <c r="Q35" t="str">
        <f t="array" ref="Q35">IFERROR(INDEX($J$1:$J$48,SMALL(IF($J$1:$J$48&lt;&gt;"",ROW($J$1:$J$48)),ROW())),"")</f>
        <v/>
      </c>
      <c r="R35" t="str">
        <f t="array" ref="R35">IFERROR(INDEX($K$1:$K$48,SMALL(IF($K$1:$K$48&lt;&gt;"",ROW($K$1:$K$48)),ROW())),"")</f>
        <v/>
      </c>
      <c r="S35" t="str">
        <f t="array" ref="S35">IFERROR(INDEX($L$1:$L$48,SMALL(IF($L$1:$L$48&lt;&gt;"",ROW($L$1:$L$48)),ROW())),"")</f>
        <v/>
      </c>
      <c r="T35" t="str">
        <f t="array" ref="T35">IFERROR(INDEX($M$1:$M$48,SMALL(IF($M$1:$M$48&lt;&gt;"",ROW($M$1:$M$48)),ROW())),"")</f>
        <v/>
      </c>
      <c r="U35" t="str">
        <f t="array" ref="U35">IFERROR(INDEX($N$1:$N$48,SMALL(IF($N$1:$N$48&lt;&gt;"",ROW($N$1:$N$48)),ROW())),"")</f>
        <v/>
      </c>
      <c r="V35" t="str">
        <f t="array" ref="V35">IFERROR(INDEX($O$1:$O$48,SMALL(IF($O$1:$O$48&lt;&gt;"",ROW($O$1:$O$48)),ROW())),"")</f>
        <v/>
      </c>
    </row>
    <row r="36" spans="1:22" x14ac:dyDescent="0.15">
      <c r="A36" s="91"/>
      <c r="B36" s="70">
        <v>25</v>
      </c>
      <c r="C36" s="71">
        <v>1</v>
      </c>
      <c r="D36" s="72">
        <v>1</v>
      </c>
      <c r="E36" s="30" t="s">
        <v>66</v>
      </c>
      <c r="F36" s="96"/>
      <c r="G36" s="89"/>
      <c r="H36" s="90"/>
      <c r="J36" t="str">
        <f t="shared" si="5"/>
        <v/>
      </c>
      <c r="K36" t="str">
        <f t="shared" si="6"/>
        <v/>
      </c>
      <c r="L36" t="str">
        <f t="shared" si="7"/>
        <v/>
      </c>
      <c r="M36" s="51" t="str">
        <f t="shared" si="8"/>
        <v/>
      </c>
      <c r="N36" s="51" t="str">
        <f t="shared" si="10"/>
        <v/>
      </c>
      <c r="O36" s="51" t="str">
        <f t="shared" si="9"/>
        <v/>
      </c>
      <c r="Q36" t="str">
        <f t="array" ref="Q36">IFERROR(INDEX($J$1:$J$48,SMALL(IF($J$1:$J$48&lt;&gt;"",ROW($J$1:$J$48)),ROW())),"")</f>
        <v/>
      </c>
      <c r="R36" t="str">
        <f t="array" ref="R36">IFERROR(INDEX($K$1:$K$48,SMALL(IF($K$1:$K$48&lt;&gt;"",ROW($K$1:$K$48)),ROW())),"")</f>
        <v/>
      </c>
      <c r="S36" t="str">
        <f t="array" ref="S36">IFERROR(INDEX($L$1:$L$48,SMALL(IF($L$1:$L$48&lt;&gt;"",ROW($L$1:$L$48)),ROW())),"")</f>
        <v/>
      </c>
      <c r="T36" t="str">
        <f t="array" ref="T36">IFERROR(INDEX($M$1:$M$48,SMALL(IF($M$1:$M$48&lt;&gt;"",ROW($M$1:$M$48)),ROW())),"")</f>
        <v/>
      </c>
      <c r="U36" t="str">
        <f t="array" ref="U36">IFERROR(INDEX($N$1:$N$48,SMALL(IF($N$1:$N$48&lt;&gt;"",ROW($N$1:$N$48)),ROW())),"")</f>
        <v/>
      </c>
      <c r="V36" t="str">
        <f t="array" ref="V36">IFERROR(INDEX($O$1:$O$48,SMALL(IF($O$1:$O$48&lt;&gt;"",ROW($O$1:$O$48)),ROW())),"")</f>
        <v/>
      </c>
    </row>
    <row r="37" spans="1:22" x14ac:dyDescent="0.15">
      <c r="A37" s="91"/>
      <c r="B37" s="70">
        <v>26</v>
      </c>
      <c r="C37" s="71">
        <v>1</v>
      </c>
      <c r="D37" s="72">
        <v>1</v>
      </c>
      <c r="E37" s="30" t="s">
        <v>67</v>
      </c>
      <c r="F37" s="96"/>
      <c r="G37" s="89"/>
      <c r="H37" s="90"/>
      <c r="J37" t="str">
        <f t="shared" si="5"/>
        <v/>
      </c>
      <c r="K37" t="str">
        <f t="shared" si="6"/>
        <v/>
      </c>
      <c r="L37" t="str">
        <f t="shared" si="7"/>
        <v/>
      </c>
      <c r="M37" s="51" t="str">
        <f t="shared" si="8"/>
        <v/>
      </c>
      <c r="N37" s="51" t="str">
        <f t="shared" si="10"/>
        <v/>
      </c>
      <c r="O37" s="51" t="str">
        <f t="shared" si="9"/>
        <v/>
      </c>
      <c r="Q37" t="str">
        <f t="array" ref="Q37">IFERROR(INDEX($J$1:$J$48,SMALL(IF($J$1:$J$48&lt;&gt;"",ROW($J$1:$J$48)),ROW())),"")</f>
        <v/>
      </c>
      <c r="R37" t="str">
        <f t="array" ref="R37">IFERROR(INDEX($K$1:$K$48,SMALL(IF($K$1:$K$48&lt;&gt;"",ROW($K$1:$K$48)),ROW())),"")</f>
        <v/>
      </c>
      <c r="S37" t="str">
        <f t="array" ref="S37">IFERROR(INDEX($L$1:$L$48,SMALL(IF($L$1:$L$48&lt;&gt;"",ROW($L$1:$L$48)),ROW())),"")</f>
        <v/>
      </c>
      <c r="T37" t="str">
        <f t="array" ref="T37">IFERROR(INDEX($M$1:$M$48,SMALL(IF($M$1:$M$48&lt;&gt;"",ROW($M$1:$M$48)),ROW())),"")</f>
        <v/>
      </c>
      <c r="U37" t="str">
        <f t="array" ref="U37">IFERROR(INDEX($N$1:$N$48,SMALL(IF($N$1:$N$48&lt;&gt;"",ROW($N$1:$N$48)),ROW())),"")</f>
        <v/>
      </c>
      <c r="V37" t="str">
        <f t="array" ref="V37">IFERROR(INDEX($O$1:$O$48,SMALL(IF($O$1:$O$48&lt;&gt;"",ROW($O$1:$O$48)),ROW())),"")</f>
        <v/>
      </c>
    </row>
    <row r="38" spans="1:22" x14ac:dyDescent="0.15">
      <c r="A38" s="91"/>
      <c r="B38" s="70">
        <v>27</v>
      </c>
      <c r="C38" s="71">
        <v>1</v>
      </c>
      <c r="D38" s="72">
        <v>1</v>
      </c>
      <c r="E38" s="30" t="s">
        <v>68</v>
      </c>
      <c r="F38" s="96"/>
      <c r="G38" s="89"/>
      <c r="H38" s="90"/>
      <c r="J38" t="str">
        <f t="shared" si="5"/>
        <v/>
      </c>
      <c r="K38" t="str">
        <f t="shared" si="6"/>
        <v/>
      </c>
      <c r="L38" t="str">
        <f t="shared" si="7"/>
        <v/>
      </c>
      <c r="M38" s="51" t="str">
        <f t="shared" si="8"/>
        <v/>
      </c>
      <c r="N38" s="51" t="str">
        <f t="shared" si="10"/>
        <v/>
      </c>
      <c r="O38" s="51" t="str">
        <f t="shared" si="9"/>
        <v/>
      </c>
      <c r="Q38" t="str">
        <f t="array" ref="Q38">IFERROR(INDEX($J$1:$J$48,SMALL(IF($J$1:$J$48&lt;&gt;"",ROW($J$1:$J$48)),ROW())),"")</f>
        <v/>
      </c>
      <c r="R38" t="str">
        <f t="array" ref="R38">IFERROR(INDEX($K$1:$K$48,SMALL(IF($K$1:$K$48&lt;&gt;"",ROW($K$1:$K$48)),ROW())),"")</f>
        <v/>
      </c>
      <c r="S38" t="str">
        <f t="array" ref="S38">IFERROR(INDEX($L$1:$L$48,SMALL(IF($L$1:$L$48&lt;&gt;"",ROW($L$1:$L$48)),ROW())),"")</f>
        <v/>
      </c>
      <c r="T38" t="str">
        <f t="array" ref="T38">IFERROR(INDEX($M$1:$M$48,SMALL(IF($M$1:$M$48&lt;&gt;"",ROW($M$1:$M$48)),ROW())),"")</f>
        <v/>
      </c>
      <c r="U38" t="str">
        <f t="array" ref="U38">IFERROR(INDEX($N$1:$N$48,SMALL(IF($N$1:$N$48&lt;&gt;"",ROW($N$1:$N$48)),ROW())),"")</f>
        <v/>
      </c>
      <c r="V38" t="str">
        <f t="array" ref="V38">IFERROR(INDEX($O$1:$O$48,SMALL(IF($O$1:$O$48&lt;&gt;"",ROW($O$1:$O$48)),ROW())),"")</f>
        <v/>
      </c>
    </row>
    <row r="39" spans="1:22" x14ac:dyDescent="0.15">
      <c r="A39" s="91"/>
      <c r="B39" s="70">
        <v>28</v>
      </c>
      <c r="C39" s="71">
        <v>1</v>
      </c>
      <c r="D39" s="72">
        <v>1</v>
      </c>
      <c r="E39" s="30" t="s">
        <v>69</v>
      </c>
      <c r="F39" s="96"/>
      <c r="G39" s="89"/>
      <c r="H39" s="90"/>
      <c r="J39" t="str">
        <f t="shared" si="5"/>
        <v/>
      </c>
      <c r="K39" t="str">
        <f t="shared" si="6"/>
        <v/>
      </c>
      <c r="L39" t="str">
        <f t="shared" si="7"/>
        <v/>
      </c>
      <c r="M39" s="51" t="str">
        <f t="shared" si="8"/>
        <v/>
      </c>
      <c r="N39" s="51" t="str">
        <f t="shared" si="10"/>
        <v/>
      </c>
      <c r="O39" s="51" t="str">
        <f t="shared" si="9"/>
        <v/>
      </c>
      <c r="Q39" t="str">
        <f t="array" ref="Q39">IFERROR(INDEX($J$1:$J$48,SMALL(IF($J$1:$J$48&lt;&gt;"",ROW($J$1:$J$48)),ROW())),"")</f>
        <v/>
      </c>
      <c r="R39" t="str">
        <f t="array" ref="R39">IFERROR(INDEX($K$1:$K$48,SMALL(IF($K$1:$K$48&lt;&gt;"",ROW($K$1:$K$48)),ROW())),"")</f>
        <v/>
      </c>
      <c r="S39" t="str">
        <f t="array" ref="S39">IFERROR(INDEX($L$1:$L$48,SMALL(IF($L$1:$L$48&lt;&gt;"",ROW($L$1:$L$48)),ROW())),"")</f>
        <v/>
      </c>
      <c r="T39" t="str">
        <f t="array" ref="T39">IFERROR(INDEX($M$1:$M$48,SMALL(IF($M$1:$M$48&lt;&gt;"",ROW($M$1:$M$48)),ROW())),"")</f>
        <v/>
      </c>
      <c r="U39" t="str">
        <f t="array" ref="U39">IFERROR(INDEX($N$1:$N$48,SMALL(IF($N$1:$N$48&lt;&gt;"",ROW($N$1:$N$48)),ROW())),"")</f>
        <v/>
      </c>
      <c r="V39" t="str">
        <f t="array" ref="V39">IFERROR(INDEX($O$1:$O$48,SMALL(IF($O$1:$O$48&lt;&gt;"",ROW($O$1:$O$48)),ROW())),"")</f>
        <v/>
      </c>
    </row>
    <row r="40" spans="1:22" x14ac:dyDescent="0.15">
      <c r="A40" s="91"/>
      <c r="B40" s="70">
        <v>29</v>
      </c>
      <c r="C40" s="71">
        <v>1</v>
      </c>
      <c r="D40" s="72">
        <v>1</v>
      </c>
      <c r="E40" s="30" t="s">
        <v>273</v>
      </c>
      <c r="F40" s="96"/>
      <c r="G40" s="89"/>
      <c r="H40" s="90"/>
      <c r="J40" t="str">
        <f t="shared" si="5"/>
        <v/>
      </c>
      <c r="K40" t="str">
        <f t="shared" si="6"/>
        <v/>
      </c>
      <c r="L40" t="str">
        <f t="shared" si="7"/>
        <v/>
      </c>
      <c r="M40" s="51" t="str">
        <f t="shared" si="8"/>
        <v/>
      </c>
      <c r="N40" s="51" t="str">
        <f t="shared" si="10"/>
        <v/>
      </c>
      <c r="O40" s="51" t="str">
        <f t="shared" si="9"/>
        <v/>
      </c>
      <c r="Q40" t="str">
        <f t="array" ref="Q40">IFERROR(INDEX($J$1:$J$48,SMALL(IF($J$1:$J$48&lt;&gt;"",ROW($J$1:$J$48)),ROW())),"")</f>
        <v/>
      </c>
      <c r="R40" t="str">
        <f t="array" ref="R40">IFERROR(INDEX($K$1:$K$48,SMALL(IF($K$1:$K$48&lt;&gt;"",ROW($K$1:$K$48)),ROW())),"")</f>
        <v/>
      </c>
      <c r="S40" t="str">
        <f t="array" ref="S40">IFERROR(INDEX($L$1:$L$48,SMALL(IF($L$1:$L$48&lt;&gt;"",ROW($L$1:$L$48)),ROW())),"")</f>
        <v/>
      </c>
      <c r="T40" t="str">
        <f t="array" ref="T40">IFERROR(INDEX($M$1:$M$48,SMALL(IF($M$1:$M$48&lt;&gt;"",ROW($M$1:$M$48)),ROW())),"")</f>
        <v/>
      </c>
      <c r="U40" t="str">
        <f t="array" ref="U40">IFERROR(INDEX($N$1:$N$48,SMALL(IF($N$1:$N$48&lt;&gt;"",ROW($N$1:$N$48)),ROW())),"")</f>
        <v/>
      </c>
      <c r="V40" t="str">
        <f t="array" ref="V40">IFERROR(INDEX($O$1:$O$48,SMALL(IF($O$1:$O$48&lt;&gt;"",ROW($O$1:$O$48)),ROW())),"")</f>
        <v/>
      </c>
    </row>
    <row r="41" spans="1:22" x14ac:dyDescent="0.15">
      <c r="A41" s="74"/>
      <c r="B41" s="94">
        <v>999</v>
      </c>
      <c r="C41" s="71">
        <v>1</v>
      </c>
      <c r="D41" s="72">
        <v>1</v>
      </c>
      <c r="E41" s="30" t="s">
        <v>45</v>
      </c>
      <c r="F41" s="96"/>
      <c r="G41" s="86"/>
      <c r="H41" s="87"/>
      <c r="Q41" t="str">
        <f t="array" ref="Q41">IFERROR(INDEX($J$1:$J$48,SMALL(IF($J$1:$J$48&lt;&gt;"",ROW($J$1:$J$48)),ROW())),"")</f>
        <v/>
      </c>
      <c r="R41" t="str">
        <f t="array" ref="R41">IFERROR(INDEX($K$1:$K$48,SMALL(IF($K$1:$K$48&lt;&gt;"",ROW($K$1:$K$48)),ROW())),"")</f>
        <v/>
      </c>
      <c r="S41" t="str">
        <f t="array" ref="S41">IFERROR(INDEX($L$1:$L$48,SMALL(IF($L$1:$L$48&lt;&gt;"",ROW($L$1:$L$48)),ROW())),"")</f>
        <v/>
      </c>
      <c r="T41" t="str">
        <f t="array" ref="T41">IFERROR(INDEX(M:M,SMALL(IF(M:M&lt;&gt;"",ROW(M:M)),ROW())),"")</f>
        <v/>
      </c>
      <c r="U41" t="str">
        <f t="array" ref="U41">IFERROR(INDEX(N:N,SMALL(IF(N:N&lt;&gt;"",ROW(N:N)),ROW())),"")</f>
        <v/>
      </c>
      <c r="V41" t="str">
        <f t="array" ref="V41">IFERROR(INDEX(O:O,SMALL(IF(O:O&lt;&gt;"",ROW(O:O)),ROW())),"")</f>
        <v/>
      </c>
    </row>
    <row r="42" spans="1:22" x14ac:dyDescent="0.15">
      <c r="Q42" t="str">
        <f t="array" ref="Q42">IFERROR(INDEX($J$1:$J$48,SMALL(IF($J$1:$J$48&lt;&gt;"",ROW($J$1:$J$48)),ROW())),"")</f>
        <v/>
      </c>
      <c r="R42" t="str">
        <f t="array" ref="R42">IFERROR(INDEX($K$1:$K$48,SMALL(IF($K$1:$K$48&lt;&gt;"",ROW($K$1:$K$48)),ROW())),"")</f>
        <v/>
      </c>
      <c r="S42" t="str">
        <f t="array" ref="S42">IFERROR(INDEX($L$1:$L$48,SMALL(IF($L$1:$L$48&lt;&gt;"",ROW($L$1:$L$48)),ROW())),"")</f>
        <v/>
      </c>
      <c r="T42" t="str">
        <f t="array" ref="T42">IFERROR(INDEX(M:M,SMALL(IF(M:M&lt;&gt;"",ROW(M:M)),ROW())),"")</f>
        <v/>
      </c>
      <c r="U42" t="str">
        <f t="array" ref="U42">IFERROR(INDEX(N:N,SMALL(IF(N:N&lt;&gt;"",ROW(N:N)),ROW())),"")</f>
        <v/>
      </c>
      <c r="V42" t="str">
        <f t="array" ref="V42">IFERROR(INDEX(O:O,SMALL(IF(O:O&lt;&gt;"",ROW(O:O)),ROW())),"")</f>
        <v/>
      </c>
    </row>
    <row r="43" spans="1:22" x14ac:dyDescent="0.15">
      <c r="A43" s="27" t="s">
        <v>354</v>
      </c>
      <c r="B43" s="171" t="s">
        <v>166</v>
      </c>
      <c r="C43" s="171"/>
      <c r="D43" s="171"/>
      <c r="E43" s="172"/>
      <c r="F43" s="188"/>
      <c r="G43" s="189"/>
      <c r="H43" s="190"/>
      <c r="Q43" s="66"/>
      <c r="R43" s="66"/>
      <c r="S43" s="66"/>
      <c r="T43" t="str">
        <f t="array" ref="T43">IFERROR(INDEX(M:M,SMALL(IF(M:M&lt;&gt;"",ROW(M:M)),ROW())),"")</f>
        <v/>
      </c>
      <c r="U43" t="str">
        <f t="array" ref="U43">IFERROR(INDEX(N:N,SMALL(IF(N:N&lt;&gt;"",ROW(N:N)),ROW())),"")</f>
        <v/>
      </c>
      <c r="V43" t="str">
        <f t="array" ref="V43">IFERROR(INDEX(O:O,SMALL(IF(O:O&lt;&gt;"",ROW(O:O)),ROW())),"")</f>
        <v/>
      </c>
    </row>
    <row r="44" spans="1:22" x14ac:dyDescent="0.15">
      <c r="A44" s="28"/>
      <c r="E44" s="29"/>
      <c r="F44" s="29"/>
      <c r="Q44" s="66"/>
      <c r="R44" s="66"/>
      <c r="S44" s="66"/>
      <c r="T44" t="str">
        <f t="array" ref="T44">IFERROR(INDEX(M:M,SMALL(IF(M:M&lt;&gt;"",ROW(M:M)),ROW())),"")</f>
        <v/>
      </c>
      <c r="U44" t="str">
        <f t="array" ref="U44">IFERROR(INDEX(N:N,SMALL(IF(N:N&lt;&gt;"",ROW(N:N)),ROW())),"")</f>
        <v/>
      </c>
      <c r="V44" t="str">
        <f t="array" ref="V44">IFERROR(INDEX(O:O,SMALL(IF(O:O&lt;&gt;"",ROW(O:O)),ROW())),"")</f>
        <v/>
      </c>
    </row>
    <row r="45" spans="1:22" x14ac:dyDescent="0.15">
      <c r="A45" s="27" t="s">
        <v>355</v>
      </c>
      <c r="B45" s="171" t="s">
        <v>374</v>
      </c>
      <c r="C45" s="171"/>
      <c r="D45" s="171"/>
      <c r="E45" s="172"/>
      <c r="F45" s="183"/>
      <c r="G45" s="184"/>
      <c r="H45" t="s">
        <v>167</v>
      </c>
      <c r="Q45" s="66"/>
      <c r="R45" s="66"/>
      <c r="S45" s="66"/>
      <c r="T45" t="str">
        <f t="array" ref="T45">IFERROR(INDEX(M:M,SMALL(IF(M:M&lt;&gt;"",ROW(M:M)),ROW())),"")</f>
        <v/>
      </c>
      <c r="U45" t="str">
        <f t="array" ref="U45">IFERROR(INDEX(N:N,SMALL(IF(N:N&lt;&gt;"",ROW(N:N)),ROW())),"")</f>
        <v/>
      </c>
      <c r="V45" t="str">
        <f t="array" ref="V45">IFERROR(INDEX(O:O,SMALL(IF(O:O&lt;&gt;"",ROW(O:O)),ROW())),"")</f>
        <v/>
      </c>
    </row>
    <row r="46" spans="1:22" x14ac:dyDescent="0.15">
      <c r="A46" s="28"/>
      <c r="J46" t="str">
        <f t="shared" ref="J46" si="11">+IF($A41="","",IF(B41="",0,B41))</f>
        <v/>
      </c>
      <c r="K46" t="str">
        <f t="shared" ref="K46" si="12">+IF($A41="","",IF(C41="",0,C41))</f>
        <v/>
      </c>
      <c r="L46" t="str">
        <f>+IF($A41="","",IF(D41="",0,D41))</f>
        <v/>
      </c>
      <c r="M46" s="51" t="str">
        <f>+IF($A41="","",IF(F41="",0,F41*1000))</f>
        <v/>
      </c>
      <c r="N46" s="51" t="str">
        <f>+IF($A41="","",IF(G41="",0,G41))</f>
        <v/>
      </c>
      <c r="O46" s="51" t="str">
        <f t="shared" ref="O46" si="13">+IF($A41="","",IF(H41="",0,H41))</f>
        <v/>
      </c>
      <c r="T46" t="str">
        <f t="array" ref="T46">IFERROR(INDEX(M:M,SMALL(IF(M:M&lt;&gt;"",ROW(M:M)),ROW())),"")</f>
        <v/>
      </c>
      <c r="U46" t="str">
        <f t="array" ref="U46">IFERROR(INDEX(N:N,SMALL(IF(N:N&lt;&gt;"",ROW(N:N)),ROW())),"")</f>
        <v/>
      </c>
      <c r="V46" t="str">
        <f t="array" ref="V46">IFERROR(INDEX(O:O,SMALL(IF(O:O&lt;&gt;"",ROW(O:O)),ROW())),"")</f>
        <v/>
      </c>
    </row>
    <row r="47" spans="1:22" x14ac:dyDescent="0.15">
      <c r="A47" s="27" t="s">
        <v>356</v>
      </c>
      <c r="B47" s="169" t="s">
        <v>201</v>
      </c>
      <c r="C47" s="169"/>
      <c r="D47" s="169"/>
      <c r="E47" s="170"/>
      <c r="F47" s="32"/>
      <c r="G47" t="s">
        <v>167</v>
      </c>
    </row>
    <row r="48" spans="1:22" x14ac:dyDescent="0.15">
      <c r="B48" s="69"/>
      <c r="C48" s="69"/>
    </row>
    <row r="49" spans="1:9" x14ac:dyDescent="0.15">
      <c r="B49" s="69"/>
      <c r="C49" s="69"/>
      <c r="F49" t="s">
        <v>180</v>
      </c>
      <c r="G49" t="s">
        <v>181</v>
      </c>
      <c r="H49" t="s">
        <v>45</v>
      </c>
    </row>
    <row r="50" spans="1:9" x14ac:dyDescent="0.15">
      <c r="A50" s="27" t="s">
        <v>357</v>
      </c>
      <c r="B50" s="169" t="s">
        <v>182</v>
      </c>
      <c r="C50" s="169"/>
      <c r="D50" s="169"/>
      <c r="E50" s="170"/>
      <c r="F50" s="33"/>
      <c r="G50" s="33"/>
      <c r="H50" s="33"/>
      <c r="I50" t="s">
        <v>183</v>
      </c>
    </row>
    <row r="51" spans="1:9" x14ac:dyDescent="0.15">
      <c r="B51" s="69"/>
      <c r="C51" s="69"/>
      <c r="F51"/>
    </row>
    <row r="52" spans="1:9" x14ac:dyDescent="0.15">
      <c r="A52" s="27" t="s">
        <v>358</v>
      </c>
      <c r="B52" s="169" t="s">
        <v>184</v>
      </c>
      <c r="C52" s="169"/>
      <c r="D52" s="169"/>
      <c r="E52" s="170"/>
      <c r="F52" s="33"/>
      <c r="G52" t="s">
        <v>185</v>
      </c>
    </row>
    <row r="53" spans="1:9" x14ac:dyDescent="0.15">
      <c r="B53" s="69"/>
      <c r="C53" s="69"/>
      <c r="F53"/>
    </row>
    <row r="54" spans="1:9" x14ac:dyDescent="0.15">
      <c r="A54" s="27" t="s">
        <v>371</v>
      </c>
      <c r="B54" s="169" t="s">
        <v>373</v>
      </c>
      <c r="C54" s="169"/>
      <c r="D54" s="169"/>
      <c r="E54" s="170"/>
      <c r="F54" s="183"/>
      <c r="G54" s="184"/>
      <c r="H54" t="s">
        <v>167</v>
      </c>
    </row>
    <row r="55" spans="1:9" x14ac:dyDescent="0.15">
      <c r="A55" s="27"/>
      <c r="B55" s="84"/>
      <c r="C55" s="84"/>
      <c r="D55" s="84"/>
      <c r="E55" s="84"/>
      <c r="F55" s="85"/>
    </row>
    <row r="56" spans="1:9" x14ac:dyDescent="0.15">
      <c r="A56" s="27" t="s">
        <v>372</v>
      </c>
      <c r="B56" s="169" t="s">
        <v>38</v>
      </c>
      <c r="C56" s="169"/>
      <c r="D56" s="169"/>
      <c r="E56" s="170"/>
      <c r="F56" s="33"/>
      <c r="G56" t="s">
        <v>2</v>
      </c>
    </row>
  </sheetData>
  <sheetProtection algorithmName="SHA-512" hashValue="QiuAk+hHOod8qCOgIvd3ReD5gZ2xK/eTJWzAXVl360synzXzqC6O0IhiYaCUuWy6Ksj8KpgH5tJbgTs83dUx8w==" saltValue="mvkfmfT9iI+JOzQWmZHI3Q==" spinCount="100000" sheet="1" selectLockedCells="1"/>
  <mergeCells count="22">
    <mergeCell ref="F54:G54"/>
    <mergeCell ref="B5:H5"/>
    <mergeCell ref="F7:F8"/>
    <mergeCell ref="F43:H43"/>
    <mergeCell ref="F45:G45"/>
    <mergeCell ref="C1:H1"/>
    <mergeCell ref="B3:H3"/>
    <mergeCell ref="B4:H4"/>
    <mergeCell ref="B7:E8"/>
    <mergeCell ref="G7:G8"/>
    <mergeCell ref="H7:H8"/>
    <mergeCell ref="A7:A8"/>
    <mergeCell ref="A9:A10"/>
    <mergeCell ref="A14:A15"/>
    <mergeCell ref="A21:A22"/>
    <mergeCell ref="B56:E56"/>
    <mergeCell ref="B47:E47"/>
    <mergeCell ref="B50:E50"/>
    <mergeCell ref="B52:E52"/>
    <mergeCell ref="B43:E43"/>
    <mergeCell ref="B45:E45"/>
    <mergeCell ref="B54:E54"/>
  </mergeCells>
  <phoneticPr fontId="2"/>
  <dataValidations count="3">
    <dataValidation imeMode="halfAlpha" allowBlank="1" showInputMessage="1" showErrorMessage="1" sqref="F45 F47 F54 H9:H41" xr:uid="{00000000-0002-0000-0300-000000000000}"/>
    <dataValidation type="list" imeMode="halfAlpha" allowBlank="1" showInputMessage="1" showErrorMessage="1" sqref="G9 G16:G21 G11:G14 G23:G40" xr:uid="{00000000-0002-0000-0300-000001000000}">
      <formula1>$P$12:$P$14</formula1>
    </dataValidation>
    <dataValidation type="list" allowBlank="1" showInputMessage="1" showErrorMessage="1" sqref="A9:A40" xr:uid="{00000000-0002-0000-0300-000002000000}">
      <formula1>$P$15:$P$16</formula1>
    </dataValidation>
  </dataValidations>
  <pageMargins left="0.78740157480314965" right="0.78740157480314965" top="1.1811023622047245" bottom="0.19685039370078741" header="0.51181102362204722" footer="0.51181102362204722"/>
  <pageSetup paperSize="9" orientation="portrait"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A50"/>
  <sheetViews>
    <sheetView showGridLines="0" zoomScaleNormal="100" workbookViewId="0">
      <selection activeCell="AH7" sqref="AH7:AM7"/>
    </sheetView>
  </sheetViews>
  <sheetFormatPr defaultColWidth="1.25" defaultRowHeight="12" customHeight="1" x14ac:dyDescent="0.15"/>
  <cols>
    <col min="1" max="16384" width="1.25" style="1"/>
  </cols>
  <sheetData>
    <row r="1" spans="1:104" ht="12" customHeight="1" x14ac:dyDescent="0.15">
      <c r="B1" s="1" t="s">
        <v>48</v>
      </c>
      <c r="CR1" s="125" t="s">
        <v>150</v>
      </c>
      <c r="CS1" s="125"/>
      <c r="CT1" s="125"/>
      <c r="CU1" s="125"/>
      <c r="CV1" s="125"/>
      <c r="CW1" s="125"/>
      <c r="CX1" s="125"/>
      <c r="CY1" s="125"/>
    </row>
    <row r="2" spans="1:104" ht="12" customHeight="1" x14ac:dyDescent="0.15">
      <c r="B2" s="108" t="s">
        <v>49</v>
      </c>
      <c r="C2" s="108"/>
      <c r="D2" s="108"/>
      <c r="E2" s="108"/>
      <c r="F2" s="108"/>
      <c r="G2" s="108"/>
      <c r="H2" s="108"/>
      <c r="I2" s="108"/>
      <c r="J2" s="108"/>
      <c r="K2" s="108"/>
      <c r="L2" s="108"/>
      <c r="M2" s="108"/>
      <c r="N2" s="108"/>
      <c r="O2" s="108"/>
      <c r="P2" s="108"/>
      <c r="Q2" s="108">
        <f>+'様式①-１'!$Z$2</f>
        <v>0</v>
      </c>
      <c r="R2" s="108"/>
      <c r="S2" s="108"/>
      <c r="T2" s="108"/>
      <c r="U2" s="108"/>
      <c r="V2" s="108"/>
      <c r="W2" s="108"/>
      <c r="X2" s="108"/>
      <c r="Y2" s="108"/>
      <c r="Z2" s="108"/>
      <c r="AA2" s="108"/>
      <c r="AB2" s="2"/>
      <c r="AC2" s="109" t="s">
        <v>50</v>
      </c>
      <c r="AD2" s="109"/>
      <c r="AE2" s="109"/>
      <c r="AF2" s="109"/>
      <c r="AG2" s="109"/>
      <c r="AH2" s="109"/>
      <c r="AI2" s="109"/>
      <c r="AJ2" s="109"/>
      <c r="AK2" s="109"/>
      <c r="AL2" s="109"/>
      <c r="AM2" s="109"/>
      <c r="AN2" s="109"/>
      <c r="AO2" s="109"/>
      <c r="AP2" s="109"/>
      <c r="AQ2" s="109"/>
      <c r="AR2" s="108">
        <f>+'様式①-１'!$Z$2</f>
        <v>0</v>
      </c>
      <c r="AS2" s="108"/>
      <c r="AT2" s="108"/>
      <c r="AU2" s="108"/>
      <c r="AV2" s="108"/>
      <c r="AW2" s="108"/>
      <c r="AX2" s="108"/>
      <c r="AY2" s="108"/>
      <c r="AZ2" s="108"/>
      <c r="BA2" s="108"/>
      <c r="BB2" s="108"/>
    </row>
    <row r="3" spans="1:104" ht="12" customHeight="1" x14ac:dyDescent="0.15">
      <c r="B3" s="2"/>
      <c r="C3" s="2"/>
      <c r="D3" s="2"/>
      <c r="E3" s="2"/>
      <c r="F3" s="228" t="s">
        <v>239</v>
      </c>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row>
    <row r="4" spans="1:104" s="2" customFormat="1" ht="12" customHeight="1" x14ac:dyDescent="0.15">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row>
    <row r="5" spans="1:104" s="2" customFormat="1" ht="12" customHeight="1" x14ac:dyDescent="0.15">
      <c r="A5" s="2" t="s">
        <v>71</v>
      </c>
    </row>
    <row r="6" spans="1:104" ht="12" customHeight="1" x14ac:dyDescent="0.15">
      <c r="A6" s="230" t="s">
        <v>191</v>
      </c>
      <c r="B6" s="231"/>
      <c r="C6" s="232"/>
      <c r="D6" s="216" t="s">
        <v>81</v>
      </c>
      <c r="E6" s="217"/>
      <c r="F6" s="217"/>
      <c r="G6" s="217"/>
      <c r="H6" s="217"/>
      <c r="I6" s="217"/>
      <c r="J6" s="217"/>
      <c r="K6" s="217"/>
      <c r="L6" s="217"/>
      <c r="M6" s="217"/>
      <c r="N6" s="217"/>
      <c r="O6" s="217"/>
      <c r="P6" s="217"/>
      <c r="Q6" s="217"/>
      <c r="R6" s="218" t="s">
        <v>80</v>
      </c>
      <c r="S6" s="219"/>
      <c r="T6" s="219"/>
      <c r="U6" s="219"/>
      <c r="V6" s="219"/>
      <c r="W6" s="219"/>
      <c r="X6" s="219"/>
      <c r="Y6" s="219"/>
      <c r="Z6" s="219"/>
      <c r="AA6" s="219"/>
      <c r="AB6" s="219"/>
      <c r="AC6" s="219"/>
      <c r="AD6" s="219"/>
      <c r="AE6" s="219"/>
      <c r="AF6" s="219"/>
      <c r="AG6" s="220"/>
      <c r="AH6" s="213" t="s">
        <v>82</v>
      </c>
      <c r="AI6" s="213"/>
      <c r="AJ6" s="213"/>
      <c r="AK6" s="213"/>
      <c r="AL6" s="213"/>
      <c r="AM6" s="213"/>
      <c r="AO6" s="225" t="s">
        <v>85</v>
      </c>
      <c r="AP6" s="225"/>
      <c r="AQ6" s="225"/>
      <c r="AR6" s="221" t="s">
        <v>83</v>
      </c>
      <c r="AS6" s="222"/>
      <c r="AT6" s="222"/>
      <c r="AU6" s="222"/>
      <c r="AV6" s="222"/>
      <c r="AW6" s="222"/>
      <c r="AX6" s="222"/>
      <c r="AY6" s="222"/>
      <c r="AZ6" s="222"/>
      <c r="BA6" s="222"/>
      <c r="BB6" s="222" t="s">
        <v>84</v>
      </c>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22"/>
      <c r="CM6" s="222"/>
      <c r="CN6" s="222"/>
      <c r="CO6" s="222"/>
      <c r="CP6" s="222"/>
      <c r="CQ6" s="222"/>
      <c r="CR6" s="222"/>
      <c r="CS6" s="222"/>
      <c r="CT6" s="222"/>
      <c r="CU6" s="222" t="s">
        <v>115</v>
      </c>
      <c r="CV6" s="222"/>
      <c r="CW6" s="222"/>
      <c r="CX6" s="222"/>
      <c r="CY6" s="222"/>
      <c r="CZ6" s="222"/>
    </row>
    <row r="7" spans="1:104" ht="12" customHeight="1" x14ac:dyDescent="0.15">
      <c r="A7" s="233"/>
      <c r="B7" s="234"/>
      <c r="C7" s="235"/>
      <c r="D7" s="193" t="s">
        <v>192</v>
      </c>
      <c r="E7" s="194"/>
      <c r="F7" s="194"/>
      <c r="G7" s="194"/>
      <c r="H7" s="194"/>
      <c r="I7" s="194"/>
      <c r="J7" s="194"/>
      <c r="K7" s="194"/>
      <c r="L7" s="194"/>
      <c r="M7" s="194"/>
      <c r="N7" s="194"/>
      <c r="O7" s="194"/>
      <c r="P7" s="194"/>
      <c r="Q7" s="194"/>
      <c r="R7" s="206" t="s">
        <v>75</v>
      </c>
      <c r="S7" s="206"/>
      <c r="T7" s="206"/>
      <c r="U7" s="206"/>
      <c r="V7" s="206"/>
      <c r="W7" s="206"/>
      <c r="X7" s="206"/>
      <c r="Y7" s="206"/>
      <c r="Z7" s="206"/>
      <c r="AA7" s="206"/>
      <c r="AB7" s="206"/>
      <c r="AC7" s="206"/>
      <c r="AD7" s="206"/>
      <c r="AE7" s="213">
        <v>111</v>
      </c>
      <c r="AF7" s="213"/>
      <c r="AG7" s="213"/>
      <c r="AH7" s="197"/>
      <c r="AI7" s="197"/>
      <c r="AJ7" s="197"/>
      <c r="AK7" s="197"/>
      <c r="AL7" s="197"/>
      <c r="AM7" s="197"/>
      <c r="AO7" s="225"/>
      <c r="AP7" s="225"/>
      <c r="AQ7" s="225"/>
      <c r="AR7" s="207" t="s">
        <v>101</v>
      </c>
      <c r="AS7" s="207"/>
      <c r="AT7" s="207"/>
      <c r="AU7" s="207"/>
      <c r="AV7" s="207"/>
      <c r="AW7" s="207"/>
      <c r="AX7" s="207"/>
      <c r="AY7" s="207"/>
      <c r="AZ7" s="207"/>
      <c r="BA7" s="208"/>
      <c r="BB7" s="214" t="s">
        <v>86</v>
      </c>
      <c r="BC7" s="214"/>
      <c r="BD7" s="214"/>
      <c r="BE7" s="214"/>
      <c r="BF7" s="214"/>
      <c r="BG7" s="214"/>
      <c r="BH7" s="214"/>
      <c r="BI7" s="214"/>
      <c r="BJ7" s="214"/>
      <c r="BK7" s="214"/>
      <c r="BL7" s="214"/>
      <c r="BM7" s="214"/>
      <c r="BN7" s="214"/>
      <c r="BO7" s="214"/>
      <c r="BP7" s="214"/>
      <c r="BQ7" s="214"/>
      <c r="BR7" s="214"/>
      <c r="BS7" s="214"/>
      <c r="BT7" s="214"/>
      <c r="BU7" s="214"/>
      <c r="BV7" s="214"/>
      <c r="BW7" s="214"/>
      <c r="BX7" s="214"/>
      <c r="BY7" s="214"/>
      <c r="BZ7" s="214"/>
      <c r="CA7" s="214"/>
      <c r="CB7" s="214"/>
      <c r="CC7" s="214"/>
      <c r="CD7" s="214"/>
      <c r="CE7" s="214"/>
      <c r="CF7" s="214"/>
      <c r="CG7" s="214"/>
      <c r="CH7" s="214"/>
      <c r="CI7" s="214"/>
      <c r="CJ7" s="214"/>
      <c r="CK7" s="214"/>
      <c r="CL7" s="214"/>
      <c r="CM7" s="214"/>
      <c r="CN7" s="214"/>
      <c r="CO7" s="214"/>
      <c r="CP7" s="214"/>
      <c r="CQ7" s="214"/>
      <c r="CR7" s="205">
        <v>42</v>
      </c>
      <c r="CS7" s="229"/>
      <c r="CT7" s="229"/>
      <c r="CU7" s="197"/>
      <c r="CV7" s="197"/>
      <c r="CW7" s="197"/>
      <c r="CX7" s="197"/>
      <c r="CY7" s="197"/>
      <c r="CZ7" s="197"/>
    </row>
    <row r="8" spans="1:104" ht="12" customHeight="1" x14ac:dyDescent="0.15">
      <c r="A8" s="233"/>
      <c r="B8" s="234"/>
      <c r="C8" s="235"/>
      <c r="D8" s="191"/>
      <c r="E8" s="192"/>
      <c r="F8" s="192"/>
      <c r="G8" s="192"/>
      <c r="H8" s="192"/>
      <c r="I8" s="192"/>
      <c r="J8" s="192"/>
      <c r="K8" s="192"/>
      <c r="L8" s="192"/>
      <c r="M8" s="192"/>
      <c r="N8" s="192"/>
      <c r="O8" s="192"/>
      <c r="P8" s="192"/>
      <c r="Q8" s="192"/>
      <c r="R8" s="206" t="s">
        <v>72</v>
      </c>
      <c r="S8" s="206"/>
      <c r="T8" s="206"/>
      <c r="U8" s="206"/>
      <c r="V8" s="206"/>
      <c r="W8" s="206"/>
      <c r="X8" s="206"/>
      <c r="Y8" s="206"/>
      <c r="Z8" s="206"/>
      <c r="AA8" s="206"/>
      <c r="AB8" s="206"/>
      <c r="AC8" s="206"/>
      <c r="AD8" s="206"/>
      <c r="AE8" s="213">
        <v>212</v>
      </c>
      <c r="AF8" s="213"/>
      <c r="AG8" s="213"/>
      <c r="AH8" s="197"/>
      <c r="AI8" s="197"/>
      <c r="AJ8" s="197"/>
      <c r="AK8" s="197"/>
      <c r="AL8" s="197"/>
      <c r="AM8" s="197"/>
      <c r="AO8" s="225"/>
      <c r="AP8" s="225"/>
      <c r="AQ8" s="225"/>
      <c r="AR8" s="209"/>
      <c r="AS8" s="209"/>
      <c r="AT8" s="209"/>
      <c r="AU8" s="209"/>
      <c r="AV8" s="209"/>
      <c r="AW8" s="209"/>
      <c r="AX8" s="209"/>
      <c r="AY8" s="209"/>
      <c r="AZ8" s="209"/>
      <c r="BA8" s="210"/>
      <c r="BB8" s="196" t="s">
        <v>90</v>
      </c>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c r="CO8" s="196"/>
      <c r="CP8" s="196"/>
      <c r="CQ8" s="196"/>
      <c r="CR8" s="215">
        <v>41</v>
      </c>
      <c r="CS8" s="213"/>
      <c r="CT8" s="213"/>
      <c r="CU8" s="197"/>
      <c r="CV8" s="197"/>
      <c r="CW8" s="197"/>
      <c r="CX8" s="197"/>
      <c r="CY8" s="197"/>
      <c r="CZ8" s="197"/>
    </row>
    <row r="9" spans="1:104" ht="12" customHeight="1" x14ac:dyDescent="0.15">
      <c r="A9" s="233"/>
      <c r="B9" s="234"/>
      <c r="C9" s="235"/>
      <c r="D9" s="193" t="s">
        <v>193</v>
      </c>
      <c r="E9" s="194"/>
      <c r="F9" s="194"/>
      <c r="G9" s="194"/>
      <c r="H9" s="194"/>
      <c r="I9" s="194"/>
      <c r="J9" s="194"/>
      <c r="K9" s="194"/>
      <c r="L9" s="194"/>
      <c r="M9" s="194"/>
      <c r="N9" s="194"/>
      <c r="O9" s="194"/>
      <c r="P9" s="194"/>
      <c r="Q9" s="194"/>
      <c r="R9" s="206" t="s">
        <v>75</v>
      </c>
      <c r="S9" s="206"/>
      <c r="T9" s="206"/>
      <c r="U9" s="206"/>
      <c r="V9" s="206"/>
      <c r="W9" s="206"/>
      <c r="X9" s="206"/>
      <c r="Y9" s="206"/>
      <c r="Z9" s="206"/>
      <c r="AA9" s="206"/>
      <c r="AB9" s="206"/>
      <c r="AC9" s="206"/>
      <c r="AD9" s="206"/>
      <c r="AE9" s="213">
        <v>113</v>
      </c>
      <c r="AF9" s="213"/>
      <c r="AG9" s="213"/>
      <c r="AH9" s="197"/>
      <c r="AI9" s="197"/>
      <c r="AJ9" s="197"/>
      <c r="AK9" s="197"/>
      <c r="AL9" s="197"/>
      <c r="AM9" s="197"/>
      <c r="AO9" s="225"/>
      <c r="AP9" s="225"/>
      <c r="AQ9" s="225"/>
      <c r="AR9" s="209"/>
      <c r="AS9" s="209"/>
      <c r="AT9" s="209"/>
      <c r="AU9" s="209"/>
      <c r="AV9" s="209"/>
      <c r="AW9" s="209"/>
      <c r="AX9" s="209"/>
      <c r="AY9" s="209"/>
      <c r="AZ9" s="209"/>
      <c r="BA9" s="210"/>
      <c r="BB9" s="196" t="s">
        <v>88</v>
      </c>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215">
        <v>43</v>
      </c>
      <c r="CS9" s="213"/>
      <c r="CT9" s="213"/>
      <c r="CU9" s="197"/>
      <c r="CV9" s="197"/>
      <c r="CW9" s="197"/>
      <c r="CX9" s="197"/>
      <c r="CY9" s="197"/>
      <c r="CZ9" s="197"/>
    </row>
    <row r="10" spans="1:104" ht="12" customHeight="1" x14ac:dyDescent="0.15">
      <c r="A10" s="233"/>
      <c r="B10" s="234"/>
      <c r="C10" s="235"/>
      <c r="D10" s="198"/>
      <c r="E10" s="199"/>
      <c r="F10" s="199"/>
      <c r="G10" s="199"/>
      <c r="H10" s="199"/>
      <c r="I10" s="199"/>
      <c r="J10" s="199"/>
      <c r="K10" s="199"/>
      <c r="L10" s="199"/>
      <c r="M10" s="199"/>
      <c r="N10" s="199"/>
      <c r="O10" s="199"/>
      <c r="P10" s="199"/>
      <c r="Q10" s="199"/>
      <c r="R10" s="206" t="s">
        <v>72</v>
      </c>
      <c r="S10" s="206"/>
      <c r="T10" s="206"/>
      <c r="U10" s="206" t="s">
        <v>73</v>
      </c>
      <c r="V10" s="206"/>
      <c r="W10" s="206"/>
      <c r="X10" s="206"/>
      <c r="Y10" s="206"/>
      <c r="Z10" s="206"/>
      <c r="AA10" s="206"/>
      <c r="AB10" s="206"/>
      <c r="AC10" s="206"/>
      <c r="AD10" s="206"/>
      <c r="AE10" s="213">
        <v>214</v>
      </c>
      <c r="AF10" s="213"/>
      <c r="AG10" s="213"/>
      <c r="AH10" s="197"/>
      <c r="AI10" s="197"/>
      <c r="AJ10" s="197"/>
      <c r="AK10" s="197"/>
      <c r="AL10" s="197"/>
      <c r="AM10" s="197"/>
      <c r="AO10" s="225"/>
      <c r="AP10" s="225"/>
      <c r="AQ10" s="225"/>
      <c r="AR10" s="209"/>
      <c r="AS10" s="209"/>
      <c r="AT10" s="209"/>
      <c r="AU10" s="209"/>
      <c r="AV10" s="209"/>
      <c r="AW10" s="209"/>
      <c r="AX10" s="209"/>
      <c r="AY10" s="209"/>
      <c r="AZ10" s="209"/>
      <c r="BA10" s="210"/>
      <c r="BB10" s="196" t="s">
        <v>199</v>
      </c>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c r="CO10" s="196"/>
      <c r="CP10" s="196"/>
      <c r="CQ10" s="196"/>
      <c r="CR10" s="215">
        <v>44</v>
      </c>
      <c r="CS10" s="213"/>
      <c r="CT10" s="213"/>
      <c r="CU10" s="197"/>
      <c r="CV10" s="197"/>
      <c r="CW10" s="197"/>
      <c r="CX10" s="197"/>
      <c r="CY10" s="197"/>
      <c r="CZ10" s="197"/>
    </row>
    <row r="11" spans="1:104" ht="12" customHeight="1" x14ac:dyDescent="0.15">
      <c r="A11" s="233"/>
      <c r="B11" s="234"/>
      <c r="C11" s="235"/>
      <c r="D11" s="198"/>
      <c r="E11" s="199"/>
      <c r="F11" s="199"/>
      <c r="G11" s="199"/>
      <c r="H11" s="199"/>
      <c r="I11" s="199"/>
      <c r="J11" s="199"/>
      <c r="K11" s="199"/>
      <c r="L11" s="199"/>
      <c r="M11" s="199"/>
      <c r="N11" s="199"/>
      <c r="O11" s="199"/>
      <c r="P11" s="199"/>
      <c r="Q11" s="199"/>
      <c r="R11" s="206"/>
      <c r="S11" s="206"/>
      <c r="T11" s="206"/>
      <c r="U11" s="206" t="s">
        <v>87</v>
      </c>
      <c r="V11" s="206"/>
      <c r="W11" s="206"/>
      <c r="X11" s="206"/>
      <c r="Y11" s="206"/>
      <c r="Z11" s="206"/>
      <c r="AA11" s="206"/>
      <c r="AB11" s="206"/>
      <c r="AC11" s="206"/>
      <c r="AD11" s="206"/>
      <c r="AE11" s="213">
        <v>215</v>
      </c>
      <c r="AF11" s="213"/>
      <c r="AG11" s="213"/>
      <c r="AH11" s="197"/>
      <c r="AI11" s="197"/>
      <c r="AJ11" s="197"/>
      <c r="AK11" s="197"/>
      <c r="AL11" s="197"/>
      <c r="AM11" s="197"/>
      <c r="AO11" s="225"/>
      <c r="AP11" s="225"/>
      <c r="AQ11" s="225"/>
      <c r="AR11" s="209"/>
      <c r="AS11" s="209"/>
      <c r="AT11" s="209"/>
      <c r="AU11" s="209"/>
      <c r="AV11" s="209"/>
      <c r="AW11" s="209"/>
      <c r="AX11" s="209"/>
      <c r="AY11" s="209"/>
      <c r="AZ11" s="209"/>
      <c r="BA11" s="210"/>
      <c r="BB11" s="196" t="s">
        <v>89</v>
      </c>
      <c r="BC11" s="196"/>
      <c r="BD11" s="196"/>
      <c r="BE11" s="196"/>
      <c r="BF11" s="196"/>
      <c r="BG11" s="196"/>
      <c r="BH11" s="196"/>
      <c r="BI11" s="196"/>
      <c r="BJ11" s="196"/>
      <c r="BK11" s="196"/>
      <c r="BL11" s="196"/>
      <c r="BM11" s="196"/>
      <c r="BN11" s="196"/>
      <c r="BO11" s="196"/>
      <c r="BP11" s="196"/>
      <c r="BQ11" s="196"/>
      <c r="BR11" s="196"/>
      <c r="BS11" s="196"/>
      <c r="BT11" s="196"/>
      <c r="BU11" s="196"/>
      <c r="BV11" s="196"/>
      <c r="BW11" s="196"/>
      <c r="BX11" s="196"/>
      <c r="BY11" s="196"/>
      <c r="BZ11" s="196"/>
      <c r="CA11" s="196"/>
      <c r="CB11" s="196"/>
      <c r="CC11" s="196"/>
      <c r="CD11" s="196"/>
      <c r="CE11" s="196"/>
      <c r="CF11" s="196"/>
      <c r="CG11" s="196"/>
      <c r="CH11" s="196"/>
      <c r="CI11" s="196"/>
      <c r="CJ11" s="196"/>
      <c r="CK11" s="196"/>
      <c r="CL11" s="196"/>
      <c r="CM11" s="196"/>
      <c r="CN11" s="196"/>
      <c r="CO11" s="196"/>
      <c r="CP11" s="196"/>
      <c r="CQ11" s="196"/>
      <c r="CR11" s="215">
        <v>46</v>
      </c>
      <c r="CS11" s="213"/>
      <c r="CT11" s="213"/>
      <c r="CU11" s="197"/>
      <c r="CV11" s="197"/>
      <c r="CW11" s="197"/>
      <c r="CX11" s="197"/>
      <c r="CY11" s="197"/>
      <c r="CZ11" s="197"/>
    </row>
    <row r="12" spans="1:104" ht="12" customHeight="1" x14ac:dyDescent="0.15">
      <c r="A12" s="233"/>
      <c r="B12" s="234"/>
      <c r="C12" s="235"/>
      <c r="D12" s="191"/>
      <c r="E12" s="192"/>
      <c r="F12" s="192"/>
      <c r="G12" s="192"/>
      <c r="H12" s="192"/>
      <c r="I12" s="192"/>
      <c r="J12" s="192"/>
      <c r="K12" s="192"/>
      <c r="L12" s="192"/>
      <c r="M12" s="192"/>
      <c r="N12" s="192"/>
      <c r="O12" s="192"/>
      <c r="P12" s="192"/>
      <c r="Q12" s="192"/>
      <c r="R12" s="206"/>
      <c r="S12" s="206"/>
      <c r="T12" s="206"/>
      <c r="U12" s="206" t="s">
        <v>74</v>
      </c>
      <c r="V12" s="206"/>
      <c r="W12" s="206"/>
      <c r="X12" s="206"/>
      <c r="Y12" s="206"/>
      <c r="Z12" s="206"/>
      <c r="AA12" s="206"/>
      <c r="AB12" s="206"/>
      <c r="AC12" s="206"/>
      <c r="AD12" s="206"/>
      <c r="AE12" s="213">
        <v>216</v>
      </c>
      <c r="AF12" s="213"/>
      <c r="AG12" s="213"/>
      <c r="AH12" s="197"/>
      <c r="AI12" s="197"/>
      <c r="AJ12" s="197"/>
      <c r="AK12" s="197"/>
      <c r="AL12" s="197"/>
      <c r="AM12" s="197"/>
      <c r="AO12" s="225"/>
      <c r="AP12" s="225"/>
      <c r="AQ12" s="225"/>
      <c r="AR12" s="209"/>
      <c r="AS12" s="209"/>
      <c r="AT12" s="209"/>
      <c r="AU12" s="209"/>
      <c r="AV12" s="209"/>
      <c r="AW12" s="209"/>
      <c r="AX12" s="209"/>
      <c r="AY12" s="209"/>
      <c r="AZ12" s="209"/>
      <c r="BA12" s="210"/>
      <c r="BB12" s="196" t="s">
        <v>200</v>
      </c>
      <c r="BC12" s="196"/>
      <c r="BD12" s="196"/>
      <c r="BE12" s="196"/>
      <c r="BF12" s="196"/>
      <c r="BG12" s="196"/>
      <c r="BH12" s="196"/>
      <c r="BI12" s="196"/>
      <c r="BJ12" s="196"/>
      <c r="BK12" s="196"/>
      <c r="BL12" s="196"/>
      <c r="BM12" s="196"/>
      <c r="BN12" s="196"/>
      <c r="BO12" s="196"/>
      <c r="BP12" s="196"/>
      <c r="BQ12" s="196"/>
      <c r="BR12" s="196"/>
      <c r="BS12" s="196"/>
      <c r="BT12" s="196"/>
      <c r="BU12" s="196"/>
      <c r="BV12" s="196"/>
      <c r="BW12" s="196"/>
      <c r="BX12" s="196"/>
      <c r="BY12" s="196"/>
      <c r="BZ12" s="196"/>
      <c r="CA12" s="196"/>
      <c r="CB12" s="196"/>
      <c r="CC12" s="196"/>
      <c r="CD12" s="196"/>
      <c r="CE12" s="196"/>
      <c r="CF12" s="196"/>
      <c r="CG12" s="196"/>
      <c r="CH12" s="196"/>
      <c r="CI12" s="196"/>
      <c r="CJ12" s="196"/>
      <c r="CK12" s="196"/>
      <c r="CL12" s="196"/>
      <c r="CM12" s="196"/>
      <c r="CN12" s="196"/>
      <c r="CO12" s="196"/>
      <c r="CP12" s="196"/>
      <c r="CQ12" s="196"/>
      <c r="CR12" s="215">
        <v>45</v>
      </c>
      <c r="CS12" s="213"/>
      <c r="CT12" s="213"/>
      <c r="CU12" s="197"/>
      <c r="CV12" s="197"/>
      <c r="CW12" s="197"/>
      <c r="CX12" s="197"/>
      <c r="CY12" s="197"/>
      <c r="CZ12" s="197"/>
    </row>
    <row r="13" spans="1:104" ht="12" customHeight="1" x14ac:dyDescent="0.15">
      <c r="A13" s="233"/>
      <c r="B13" s="234"/>
      <c r="C13" s="235"/>
      <c r="D13" s="193" t="s">
        <v>194</v>
      </c>
      <c r="E13" s="194"/>
      <c r="F13" s="194"/>
      <c r="G13" s="194"/>
      <c r="H13" s="194"/>
      <c r="I13" s="194"/>
      <c r="J13" s="194"/>
      <c r="K13" s="194"/>
      <c r="L13" s="194"/>
      <c r="M13" s="194"/>
      <c r="N13" s="194"/>
      <c r="O13" s="194"/>
      <c r="P13" s="194"/>
      <c r="Q13" s="194"/>
      <c r="R13" s="206" t="s">
        <v>75</v>
      </c>
      <c r="S13" s="206"/>
      <c r="T13" s="206"/>
      <c r="U13" s="206"/>
      <c r="V13" s="206"/>
      <c r="W13" s="206"/>
      <c r="X13" s="206"/>
      <c r="Y13" s="206"/>
      <c r="Z13" s="206"/>
      <c r="AA13" s="206"/>
      <c r="AB13" s="206"/>
      <c r="AC13" s="206"/>
      <c r="AD13" s="206"/>
      <c r="AE13" s="213">
        <v>120</v>
      </c>
      <c r="AF13" s="213"/>
      <c r="AG13" s="213"/>
      <c r="AH13" s="197"/>
      <c r="AI13" s="197"/>
      <c r="AJ13" s="197"/>
      <c r="AK13" s="197"/>
      <c r="AL13" s="197"/>
      <c r="AM13" s="197"/>
      <c r="AO13" s="225"/>
      <c r="AP13" s="225"/>
      <c r="AQ13" s="225"/>
      <c r="AR13" s="209"/>
      <c r="AS13" s="209"/>
      <c r="AT13" s="209"/>
      <c r="AU13" s="209"/>
      <c r="AV13" s="209"/>
      <c r="AW13" s="209"/>
      <c r="AX13" s="209"/>
      <c r="AY13" s="209"/>
      <c r="AZ13" s="209"/>
      <c r="BA13" s="210"/>
      <c r="BB13" s="196" t="s">
        <v>91</v>
      </c>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c r="CO13" s="196"/>
      <c r="CP13" s="196"/>
      <c r="CQ13" s="196"/>
      <c r="CR13" s="215">
        <v>48</v>
      </c>
      <c r="CS13" s="213"/>
      <c r="CT13" s="213"/>
      <c r="CU13" s="197"/>
      <c r="CV13" s="197"/>
      <c r="CW13" s="197"/>
      <c r="CX13" s="197"/>
      <c r="CY13" s="197"/>
      <c r="CZ13" s="197"/>
    </row>
    <row r="14" spans="1:104" ht="12" customHeight="1" x14ac:dyDescent="0.15">
      <c r="A14" s="233"/>
      <c r="B14" s="234"/>
      <c r="C14" s="235"/>
      <c r="D14" s="198"/>
      <c r="E14" s="199"/>
      <c r="F14" s="199"/>
      <c r="G14" s="199"/>
      <c r="H14" s="199"/>
      <c r="I14" s="199"/>
      <c r="J14" s="199"/>
      <c r="K14" s="199"/>
      <c r="L14" s="199"/>
      <c r="M14" s="199"/>
      <c r="N14" s="199"/>
      <c r="O14" s="199"/>
      <c r="P14" s="199"/>
      <c r="Q14" s="199"/>
      <c r="R14" s="206" t="s">
        <v>72</v>
      </c>
      <c r="S14" s="206"/>
      <c r="T14" s="206"/>
      <c r="U14" s="206" t="s">
        <v>76</v>
      </c>
      <c r="V14" s="206"/>
      <c r="W14" s="206"/>
      <c r="X14" s="206"/>
      <c r="Y14" s="206"/>
      <c r="Z14" s="206"/>
      <c r="AA14" s="206"/>
      <c r="AB14" s="206"/>
      <c r="AC14" s="206"/>
      <c r="AD14" s="206"/>
      <c r="AE14" s="213">
        <v>221</v>
      </c>
      <c r="AF14" s="213"/>
      <c r="AG14" s="213"/>
      <c r="AH14" s="197"/>
      <c r="AI14" s="197"/>
      <c r="AJ14" s="197"/>
      <c r="AK14" s="197"/>
      <c r="AL14" s="197"/>
      <c r="AM14" s="197"/>
      <c r="AO14" s="225"/>
      <c r="AP14" s="225"/>
      <c r="AQ14" s="225"/>
      <c r="AR14" s="209"/>
      <c r="AS14" s="209"/>
      <c r="AT14" s="209"/>
      <c r="AU14" s="209"/>
      <c r="AV14" s="209"/>
      <c r="AW14" s="209"/>
      <c r="AX14" s="209"/>
      <c r="AY14" s="209"/>
      <c r="AZ14" s="209"/>
      <c r="BA14" s="210"/>
      <c r="BB14" s="196" t="s">
        <v>92</v>
      </c>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c r="CO14" s="196"/>
      <c r="CP14" s="196"/>
      <c r="CQ14" s="196"/>
      <c r="CR14" s="215">
        <v>47</v>
      </c>
      <c r="CS14" s="213"/>
      <c r="CT14" s="213"/>
      <c r="CU14" s="197"/>
      <c r="CV14" s="197"/>
      <c r="CW14" s="197"/>
      <c r="CX14" s="197"/>
      <c r="CY14" s="197"/>
      <c r="CZ14" s="197"/>
    </row>
    <row r="15" spans="1:104" ht="12" customHeight="1" x14ac:dyDescent="0.15">
      <c r="A15" s="233"/>
      <c r="B15" s="234"/>
      <c r="C15" s="235"/>
      <c r="D15" s="198"/>
      <c r="E15" s="199"/>
      <c r="F15" s="199"/>
      <c r="G15" s="199"/>
      <c r="H15" s="199"/>
      <c r="I15" s="199"/>
      <c r="J15" s="199"/>
      <c r="K15" s="199"/>
      <c r="L15" s="199"/>
      <c r="M15" s="199"/>
      <c r="N15" s="199"/>
      <c r="O15" s="199"/>
      <c r="P15" s="199"/>
      <c r="Q15" s="199"/>
      <c r="R15" s="206"/>
      <c r="S15" s="206"/>
      <c r="T15" s="206"/>
      <c r="U15" s="206" t="s">
        <v>77</v>
      </c>
      <c r="V15" s="206"/>
      <c r="W15" s="206"/>
      <c r="X15" s="206"/>
      <c r="Y15" s="206"/>
      <c r="Z15" s="206"/>
      <c r="AA15" s="206"/>
      <c r="AB15" s="206"/>
      <c r="AC15" s="206"/>
      <c r="AD15" s="206"/>
      <c r="AE15" s="213">
        <v>222</v>
      </c>
      <c r="AF15" s="213"/>
      <c r="AG15" s="213"/>
      <c r="AH15" s="197"/>
      <c r="AI15" s="197"/>
      <c r="AJ15" s="197"/>
      <c r="AK15" s="197"/>
      <c r="AL15" s="197"/>
      <c r="AM15" s="197"/>
      <c r="AO15" s="225"/>
      <c r="AP15" s="225"/>
      <c r="AQ15" s="225"/>
      <c r="AR15" s="209"/>
      <c r="AS15" s="209"/>
      <c r="AT15" s="209"/>
      <c r="AU15" s="209"/>
      <c r="AV15" s="209"/>
      <c r="AW15" s="209"/>
      <c r="AX15" s="209"/>
      <c r="AY15" s="209"/>
      <c r="AZ15" s="209"/>
      <c r="BA15" s="210"/>
      <c r="BB15" s="196" t="s">
        <v>93</v>
      </c>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BZ15" s="196"/>
      <c r="CA15" s="196"/>
      <c r="CB15" s="196"/>
      <c r="CC15" s="196"/>
      <c r="CD15" s="196"/>
      <c r="CE15" s="196"/>
      <c r="CF15" s="196"/>
      <c r="CG15" s="196"/>
      <c r="CH15" s="196"/>
      <c r="CI15" s="196"/>
      <c r="CJ15" s="196"/>
      <c r="CK15" s="196"/>
      <c r="CL15" s="196"/>
      <c r="CM15" s="196"/>
      <c r="CN15" s="196"/>
      <c r="CO15" s="196"/>
      <c r="CP15" s="196"/>
      <c r="CQ15" s="196"/>
      <c r="CR15" s="215">
        <v>50</v>
      </c>
      <c r="CS15" s="213"/>
      <c r="CT15" s="213"/>
      <c r="CU15" s="197"/>
      <c r="CV15" s="197"/>
      <c r="CW15" s="197"/>
      <c r="CX15" s="197"/>
      <c r="CY15" s="197"/>
      <c r="CZ15" s="197"/>
    </row>
    <row r="16" spans="1:104" ht="12" customHeight="1" x14ac:dyDescent="0.15">
      <c r="A16" s="233"/>
      <c r="B16" s="234"/>
      <c r="C16" s="235"/>
      <c r="D16" s="191"/>
      <c r="E16" s="192"/>
      <c r="F16" s="192"/>
      <c r="G16" s="192"/>
      <c r="H16" s="192"/>
      <c r="I16" s="192"/>
      <c r="J16" s="192"/>
      <c r="K16" s="192"/>
      <c r="L16" s="192"/>
      <c r="M16" s="192"/>
      <c r="N16" s="192"/>
      <c r="O16" s="192"/>
      <c r="P16" s="192"/>
      <c r="Q16" s="192"/>
      <c r="R16" s="206"/>
      <c r="S16" s="206"/>
      <c r="T16" s="206"/>
      <c r="U16" s="206" t="s">
        <v>78</v>
      </c>
      <c r="V16" s="206"/>
      <c r="W16" s="206"/>
      <c r="X16" s="206"/>
      <c r="Y16" s="206"/>
      <c r="Z16" s="206"/>
      <c r="AA16" s="206"/>
      <c r="AB16" s="206"/>
      <c r="AC16" s="206"/>
      <c r="AD16" s="206"/>
      <c r="AE16" s="213">
        <v>223</v>
      </c>
      <c r="AF16" s="213"/>
      <c r="AG16" s="213"/>
      <c r="AH16" s="197"/>
      <c r="AI16" s="197"/>
      <c r="AJ16" s="197"/>
      <c r="AK16" s="197"/>
      <c r="AL16" s="197"/>
      <c r="AM16" s="197"/>
      <c r="AO16" s="225"/>
      <c r="AP16" s="225"/>
      <c r="AQ16" s="225"/>
      <c r="AR16" s="209"/>
      <c r="AS16" s="209"/>
      <c r="AT16" s="209"/>
      <c r="AU16" s="209"/>
      <c r="AV16" s="209"/>
      <c r="AW16" s="209"/>
      <c r="AX16" s="209"/>
      <c r="AY16" s="209"/>
      <c r="AZ16" s="209"/>
      <c r="BA16" s="210"/>
      <c r="BB16" s="196" t="s">
        <v>94</v>
      </c>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c r="CP16" s="196"/>
      <c r="CQ16" s="196"/>
      <c r="CR16" s="215">
        <v>51</v>
      </c>
      <c r="CS16" s="213"/>
      <c r="CT16" s="213"/>
      <c r="CU16" s="197"/>
      <c r="CV16" s="197"/>
      <c r="CW16" s="197"/>
      <c r="CX16" s="197"/>
      <c r="CY16" s="197"/>
      <c r="CZ16" s="197"/>
    </row>
    <row r="17" spans="1:104" ht="12" customHeight="1" x14ac:dyDescent="0.15">
      <c r="A17" s="233"/>
      <c r="B17" s="234"/>
      <c r="C17" s="235"/>
      <c r="D17" s="193" t="s">
        <v>195</v>
      </c>
      <c r="E17" s="194"/>
      <c r="F17" s="194"/>
      <c r="G17" s="194"/>
      <c r="H17" s="194"/>
      <c r="I17" s="194"/>
      <c r="J17" s="194"/>
      <c r="K17" s="194"/>
      <c r="L17" s="194"/>
      <c r="M17" s="194"/>
      <c r="N17" s="194"/>
      <c r="O17" s="194"/>
      <c r="P17" s="194"/>
      <c r="Q17" s="194"/>
      <c r="R17" s="206" t="s">
        <v>75</v>
      </c>
      <c r="S17" s="206"/>
      <c r="T17" s="206"/>
      <c r="U17" s="206"/>
      <c r="V17" s="206"/>
      <c r="W17" s="206"/>
      <c r="X17" s="206"/>
      <c r="Y17" s="206"/>
      <c r="Z17" s="206"/>
      <c r="AA17" s="206"/>
      <c r="AB17" s="206"/>
      <c r="AC17" s="206"/>
      <c r="AD17" s="206"/>
      <c r="AE17" s="213">
        <v>127</v>
      </c>
      <c r="AF17" s="213"/>
      <c r="AG17" s="213"/>
      <c r="AH17" s="197"/>
      <c r="AI17" s="197"/>
      <c r="AJ17" s="197"/>
      <c r="AK17" s="197"/>
      <c r="AL17" s="197"/>
      <c r="AM17" s="197"/>
      <c r="AO17" s="225"/>
      <c r="AP17" s="225"/>
      <c r="AQ17" s="225"/>
      <c r="AR17" s="209"/>
      <c r="AS17" s="209"/>
      <c r="AT17" s="209"/>
      <c r="AU17" s="209"/>
      <c r="AV17" s="209"/>
      <c r="AW17" s="209"/>
      <c r="AX17" s="209"/>
      <c r="AY17" s="209"/>
      <c r="AZ17" s="209"/>
      <c r="BA17" s="210"/>
      <c r="BB17" s="196" t="s">
        <v>95</v>
      </c>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c r="CG17" s="196"/>
      <c r="CH17" s="196"/>
      <c r="CI17" s="196"/>
      <c r="CJ17" s="196"/>
      <c r="CK17" s="196"/>
      <c r="CL17" s="196"/>
      <c r="CM17" s="196"/>
      <c r="CN17" s="196"/>
      <c r="CO17" s="196"/>
      <c r="CP17" s="196"/>
      <c r="CQ17" s="196"/>
      <c r="CR17" s="215">
        <v>53</v>
      </c>
      <c r="CS17" s="213"/>
      <c r="CT17" s="213"/>
      <c r="CU17" s="197"/>
      <c r="CV17" s="197"/>
      <c r="CW17" s="197"/>
      <c r="CX17" s="197"/>
      <c r="CY17" s="197"/>
      <c r="CZ17" s="197"/>
    </row>
    <row r="18" spans="1:104" ht="12" customHeight="1" x14ac:dyDescent="0.15">
      <c r="A18" s="233"/>
      <c r="B18" s="234"/>
      <c r="C18" s="235"/>
      <c r="D18" s="191"/>
      <c r="E18" s="192"/>
      <c r="F18" s="192"/>
      <c r="G18" s="192"/>
      <c r="H18" s="192"/>
      <c r="I18" s="192"/>
      <c r="J18" s="192"/>
      <c r="K18" s="192"/>
      <c r="L18" s="192"/>
      <c r="M18" s="192"/>
      <c r="N18" s="192"/>
      <c r="O18" s="192"/>
      <c r="P18" s="192"/>
      <c r="Q18" s="192"/>
      <c r="R18" s="206" t="s">
        <v>72</v>
      </c>
      <c r="S18" s="206"/>
      <c r="T18" s="206"/>
      <c r="U18" s="206"/>
      <c r="V18" s="206"/>
      <c r="W18" s="206"/>
      <c r="X18" s="206"/>
      <c r="Y18" s="206"/>
      <c r="Z18" s="206"/>
      <c r="AA18" s="206"/>
      <c r="AB18" s="206"/>
      <c r="AC18" s="206"/>
      <c r="AD18" s="206"/>
      <c r="AE18" s="213">
        <v>228</v>
      </c>
      <c r="AF18" s="213"/>
      <c r="AG18" s="213"/>
      <c r="AH18" s="197"/>
      <c r="AI18" s="197"/>
      <c r="AJ18" s="197"/>
      <c r="AK18" s="197"/>
      <c r="AL18" s="197"/>
      <c r="AM18" s="197"/>
      <c r="AO18" s="225"/>
      <c r="AP18" s="225"/>
      <c r="AQ18" s="225"/>
      <c r="AR18" s="209"/>
      <c r="AS18" s="209"/>
      <c r="AT18" s="209"/>
      <c r="AU18" s="209"/>
      <c r="AV18" s="209"/>
      <c r="AW18" s="209"/>
      <c r="AX18" s="209"/>
      <c r="AY18" s="209"/>
      <c r="AZ18" s="209"/>
      <c r="BA18" s="210"/>
      <c r="BB18" s="196" t="s">
        <v>96</v>
      </c>
      <c r="BC18" s="196"/>
      <c r="BD18" s="196"/>
      <c r="BE18" s="196"/>
      <c r="BF18" s="196"/>
      <c r="BG18" s="196"/>
      <c r="BH18" s="196"/>
      <c r="BI18" s="196"/>
      <c r="BJ18" s="196"/>
      <c r="BK18" s="196"/>
      <c r="BL18" s="196"/>
      <c r="BM18" s="196"/>
      <c r="BN18" s="196"/>
      <c r="BO18" s="196"/>
      <c r="BP18" s="196"/>
      <c r="BQ18" s="196"/>
      <c r="BR18" s="196"/>
      <c r="BS18" s="196"/>
      <c r="BT18" s="196"/>
      <c r="BU18" s="196"/>
      <c r="BV18" s="196"/>
      <c r="BW18" s="196"/>
      <c r="BX18" s="196"/>
      <c r="BY18" s="196"/>
      <c r="BZ18" s="196"/>
      <c r="CA18" s="196"/>
      <c r="CB18" s="196"/>
      <c r="CC18" s="196"/>
      <c r="CD18" s="196"/>
      <c r="CE18" s="196"/>
      <c r="CF18" s="196"/>
      <c r="CG18" s="196"/>
      <c r="CH18" s="196"/>
      <c r="CI18" s="196"/>
      <c r="CJ18" s="196"/>
      <c r="CK18" s="196"/>
      <c r="CL18" s="196"/>
      <c r="CM18" s="196"/>
      <c r="CN18" s="196"/>
      <c r="CO18" s="196"/>
      <c r="CP18" s="196"/>
      <c r="CQ18" s="196"/>
      <c r="CR18" s="215">
        <v>54</v>
      </c>
      <c r="CS18" s="213"/>
      <c r="CT18" s="213"/>
      <c r="CU18" s="197"/>
      <c r="CV18" s="197"/>
      <c r="CW18" s="197"/>
      <c r="CX18" s="197"/>
      <c r="CY18" s="197"/>
      <c r="CZ18" s="197"/>
    </row>
    <row r="19" spans="1:104" ht="12" customHeight="1" x14ac:dyDescent="0.15">
      <c r="A19" s="233"/>
      <c r="B19" s="234"/>
      <c r="C19" s="235"/>
      <c r="D19" s="193" t="s">
        <v>79</v>
      </c>
      <c r="E19" s="194"/>
      <c r="F19" s="194"/>
      <c r="G19" s="194"/>
      <c r="H19" s="194"/>
      <c r="I19" s="194"/>
      <c r="J19" s="194"/>
      <c r="K19" s="194"/>
      <c r="L19" s="194"/>
      <c r="M19" s="194"/>
      <c r="N19" s="194"/>
      <c r="O19" s="194"/>
      <c r="P19" s="194"/>
      <c r="Q19" s="194"/>
      <c r="R19" s="206" t="s">
        <v>75</v>
      </c>
      <c r="S19" s="206"/>
      <c r="T19" s="206"/>
      <c r="U19" s="206"/>
      <c r="V19" s="206"/>
      <c r="W19" s="206"/>
      <c r="X19" s="206"/>
      <c r="Y19" s="206"/>
      <c r="Z19" s="206"/>
      <c r="AA19" s="206"/>
      <c r="AB19" s="206"/>
      <c r="AC19" s="206"/>
      <c r="AD19" s="206"/>
      <c r="AE19" s="213">
        <v>129</v>
      </c>
      <c r="AF19" s="213"/>
      <c r="AG19" s="213"/>
      <c r="AH19" s="197"/>
      <c r="AI19" s="197"/>
      <c r="AJ19" s="197"/>
      <c r="AK19" s="197"/>
      <c r="AL19" s="197"/>
      <c r="AM19" s="197"/>
      <c r="AO19" s="225"/>
      <c r="AP19" s="225"/>
      <c r="AQ19" s="225"/>
      <c r="AR19" s="211"/>
      <c r="AS19" s="211"/>
      <c r="AT19" s="211"/>
      <c r="AU19" s="211"/>
      <c r="AV19" s="211"/>
      <c r="AW19" s="211"/>
      <c r="AX19" s="211"/>
      <c r="AY19" s="211"/>
      <c r="AZ19" s="211"/>
      <c r="BA19" s="212"/>
      <c r="BB19" s="196" t="s">
        <v>97</v>
      </c>
      <c r="BC19" s="196"/>
      <c r="BD19" s="196"/>
      <c r="BE19" s="196"/>
      <c r="BF19" s="196"/>
      <c r="BG19" s="196"/>
      <c r="BH19" s="196"/>
      <c r="BI19" s="196"/>
      <c r="BJ19" s="196"/>
      <c r="BK19" s="196"/>
      <c r="BL19" s="196"/>
      <c r="BM19" s="196"/>
      <c r="BN19" s="196"/>
      <c r="BO19" s="196"/>
      <c r="BP19" s="196"/>
      <c r="BQ19" s="196"/>
      <c r="BR19" s="196"/>
      <c r="BS19" s="196"/>
      <c r="BT19" s="196"/>
      <c r="BU19" s="196"/>
      <c r="BV19" s="196"/>
      <c r="BW19" s="196"/>
      <c r="BX19" s="196"/>
      <c r="BY19" s="196"/>
      <c r="BZ19" s="196"/>
      <c r="CA19" s="196"/>
      <c r="CB19" s="196"/>
      <c r="CC19" s="196"/>
      <c r="CD19" s="196"/>
      <c r="CE19" s="196"/>
      <c r="CF19" s="196"/>
      <c r="CG19" s="196"/>
      <c r="CH19" s="196"/>
      <c r="CI19" s="196"/>
      <c r="CJ19" s="196"/>
      <c r="CK19" s="196"/>
      <c r="CL19" s="196"/>
      <c r="CM19" s="196"/>
      <c r="CN19" s="196"/>
      <c r="CO19" s="196"/>
      <c r="CP19" s="196"/>
      <c r="CQ19" s="196"/>
      <c r="CR19" s="215">
        <v>52</v>
      </c>
      <c r="CS19" s="213"/>
      <c r="CT19" s="213"/>
      <c r="CU19" s="197"/>
      <c r="CV19" s="197"/>
      <c r="CW19" s="197"/>
      <c r="CX19" s="197"/>
      <c r="CY19" s="197"/>
      <c r="CZ19" s="197"/>
    </row>
    <row r="20" spans="1:104" ht="12" customHeight="1" x14ac:dyDescent="0.15">
      <c r="A20" s="233"/>
      <c r="B20" s="234"/>
      <c r="C20" s="235"/>
      <c r="D20" s="191"/>
      <c r="E20" s="192"/>
      <c r="F20" s="192"/>
      <c r="G20" s="192"/>
      <c r="H20" s="192"/>
      <c r="I20" s="192"/>
      <c r="J20" s="192"/>
      <c r="K20" s="192"/>
      <c r="L20" s="192"/>
      <c r="M20" s="192"/>
      <c r="N20" s="192"/>
      <c r="O20" s="192"/>
      <c r="P20" s="192"/>
      <c r="Q20" s="192"/>
      <c r="R20" s="206" t="s">
        <v>72</v>
      </c>
      <c r="S20" s="206"/>
      <c r="T20" s="206"/>
      <c r="U20" s="206"/>
      <c r="V20" s="206"/>
      <c r="W20" s="206"/>
      <c r="X20" s="206"/>
      <c r="Y20" s="206"/>
      <c r="Z20" s="206"/>
      <c r="AA20" s="206"/>
      <c r="AB20" s="206"/>
      <c r="AC20" s="206"/>
      <c r="AD20" s="206"/>
      <c r="AE20" s="213">
        <v>230</v>
      </c>
      <c r="AF20" s="213"/>
      <c r="AG20" s="213"/>
      <c r="AH20" s="197"/>
      <c r="AI20" s="197"/>
      <c r="AJ20" s="197"/>
      <c r="AK20" s="197"/>
      <c r="AL20" s="197"/>
      <c r="AM20" s="197"/>
      <c r="AO20" s="225"/>
      <c r="AP20" s="225"/>
      <c r="AQ20" s="225"/>
      <c r="AR20" s="207" t="s">
        <v>99</v>
      </c>
      <c r="AS20" s="207"/>
      <c r="AT20" s="207"/>
      <c r="AU20" s="207"/>
      <c r="AV20" s="207"/>
      <c r="AW20" s="207"/>
      <c r="AX20" s="207"/>
      <c r="AY20" s="207"/>
      <c r="AZ20" s="207"/>
      <c r="BA20" s="208"/>
      <c r="BB20" s="196" t="s">
        <v>98</v>
      </c>
      <c r="BC20" s="196"/>
      <c r="BD20" s="196"/>
      <c r="BE20" s="196"/>
      <c r="BF20" s="196"/>
      <c r="BG20" s="196"/>
      <c r="BH20" s="196"/>
      <c r="BI20" s="196"/>
      <c r="BJ20" s="196"/>
      <c r="BK20" s="196"/>
      <c r="BL20" s="196"/>
      <c r="BM20" s="196"/>
      <c r="BN20" s="196"/>
      <c r="BO20" s="196"/>
      <c r="BP20" s="196"/>
      <c r="BQ20" s="196"/>
      <c r="BR20" s="196"/>
      <c r="BS20" s="196"/>
      <c r="BT20" s="196"/>
      <c r="BU20" s="196"/>
      <c r="BV20" s="196"/>
      <c r="BW20" s="196"/>
      <c r="BX20" s="196"/>
      <c r="BY20" s="196"/>
      <c r="BZ20" s="196"/>
      <c r="CA20" s="196"/>
      <c r="CB20" s="196"/>
      <c r="CC20" s="196"/>
      <c r="CD20" s="196"/>
      <c r="CE20" s="196"/>
      <c r="CF20" s="196"/>
      <c r="CG20" s="196"/>
      <c r="CH20" s="196"/>
      <c r="CI20" s="196"/>
      <c r="CJ20" s="196"/>
      <c r="CK20" s="196"/>
      <c r="CL20" s="196"/>
      <c r="CM20" s="196"/>
      <c r="CN20" s="196"/>
      <c r="CO20" s="196"/>
      <c r="CP20" s="196"/>
      <c r="CQ20" s="196"/>
      <c r="CR20" s="215">
        <v>142</v>
      </c>
      <c r="CS20" s="213"/>
      <c r="CT20" s="213"/>
      <c r="CU20" s="197"/>
      <c r="CV20" s="197"/>
      <c r="CW20" s="197"/>
      <c r="CX20" s="197"/>
      <c r="CY20" s="197"/>
      <c r="CZ20" s="197"/>
    </row>
    <row r="21" spans="1:104" ht="12" customHeight="1" x14ac:dyDescent="0.15">
      <c r="A21" s="233"/>
      <c r="B21" s="234"/>
      <c r="C21" s="235"/>
      <c r="D21" s="193" t="s">
        <v>196</v>
      </c>
      <c r="E21" s="194"/>
      <c r="F21" s="194"/>
      <c r="G21" s="194"/>
      <c r="H21" s="194"/>
      <c r="I21" s="194"/>
      <c r="J21" s="194"/>
      <c r="K21" s="194"/>
      <c r="L21" s="194"/>
      <c r="M21" s="194"/>
      <c r="N21" s="194"/>
      <c r="O21" s="194"/>
      <c r="P21" s="194"/>
      <c r="Q21" s="194"/>
      <c r="R21" s="206" t="s">
        <v>75</v>
      </c>
      <c r="S21" s="206"/>
      <c r="T21" s="206"/>
      <c r="U21" s="206"/>
      <c r="V21" s="206"/>
      <c r="W21" s="206"/>
      <c r="X21" s="206"/>
      <c r="Y21" s="206"/>
      <c r="Z21" s="206"/>
      <c r="AA21" s="206"/>
      <c r="AB21" s="206"/>
      <c r="AC21" s="206"/>
      <c r="AD21" s="206"/>
      <c r="AE21" s="213">
        <v>133</v>
      </c>
      <c r="AF21" s="213"/>
      <c r="AG21" s="213"/>
      <c r="AH21" s="197"/>
      <c r="AI21" s="197"/>
      <c r="AJ21" s="197"/>
      <c r="AK21" s="197"/>
      <c r="AL21" s="197"/>
      <c r="AM21" s="197"/>
      <c r="AO21" s="225"/>
      <c r="AP21" s="225"/>
      <c r="AQ21" s="225"/>
      <c r="AR21" s="211"/>
      <c r="AS21" s="211"/>
      <c r="AT21" s="211"/>
      <c r="AU21" s="211"/>
      <c r="AV21" s="211"/>
      <c r="AW21" s="211"/>
      <c r="AX21" s="211"/>
      <c r="AY21" s="211"/>
      <c r="AZ21" s="211"/>
      <c r="BA21" s="212"/>
      <c r="BB21" s="196" t="s">
        <v>45</v>
      </c>
      <c r="BC21" s="196"/>
      <c r="BD21" s="196"/>
      <c r="BE21" s="196"/>
      <c r="BF21" s="196"/>
      <c r="BG21" s="196"/>
      <c r="BH21" s="196"/>
      <c r="BI21" s="196"/>
      <c r="BJ21" s="196"/>
      <c r="BK21" s="196"/>
      <c r="BL21" s="196"/>
      <c r="BM21" s="196"/>
      <c r="BN21" s="196"/>
      <c r="BO21" s="196"/>
      <c r="BP21" s="196"/>
      <c r="BQ21" s="196"/>
      <c r="BR21" s="196"/>
      <c r="BS21" s="196"/>
      <c r="BT21" s="196"/>
      <c r="BU21" s="196"/>
      <c r="BV21" s="196"/>
      <c r="BW21" s="196"/>
      <c r="BX21" s="196"/>
      <c r="BY21" s="196"/>
      <c r="BZ21" s="196"/>
      <c r="CA21" s="196"/>
      <c r="CB21" s="196"/>
      <c r="CC21" s="196"/>
      <c r="CD21" s="196"/>
      <c r="CE21" s="196"/>
      <c r="CF21" s="196"/>
      <c r="CG21" s="196"/>
      <c r="CH21" s="196"/>
      <c r="CI21" s="196"/>
      <c r="CJ21" s="196"/>
      <c r="CK21" s="196"/>
      <c r="CL21" s="196"/>
      <c r="CM21" s="196"/>
      <c r="CN21" s="196"/>
      <c r="CO21" s="196"/>
      <c r="CP21" s="196"/>
      <c r="CQ21" s="196"/>
      <c r="CR21" s="215">
        <v>141</v>
      </c>
      <c r="CS21" s="213"/>
      <c r="CT21" s="213"/>
      <c r="CU21" s="197"/>
      <c r="CV21" s="197"/>
      <c r="CW21" s="197"/>
      <c r="CX21" s="197"/>
      <c r="CY21" s="197"/>
      <c r="CZ21" s="197"/>
    </row>
    <row r="22" spans="1:104" ht="12" customHeight="1" x14ac:dyDescent="0.15">
      <c r="A22" s="236"/>
      <c r="B22" s="237"/>
      <c r="C22" s="238"/>
      <c r="D22" s="191"/>
      <c r="E22" s="192"/>
      <c r="F22" s="192"/>
      <c r="G22" s="192"/>
      <c r="H22" s="192"/>
      <c r="I22" s="192"/>
      <c r="J22" s="192"/>
      <c r="K22" s="192"/>
      <c r="L22" s="192"/>
      <c r="M22" s="192"/>
      <c r="N22" s="192"/>
      <c r="O22" s="192"/>
      <c r="P22" s="192"/>
      <c r="Q22" s="192"/>
      <c r="R22" s="206" t="s">
        <v>72</v>
      </c>
      <c r="S22" s="206"/>
      <c r="T22" s="206"/>
      <c r="U22" s="206"/>
      <c r="V22" s="206"/>
      <c r="W22" s="206"/>
      <c r="X22" s="206"/>
      <c r="Y22" s="206"/>
      <c r="Z22" s="206"/>
      <c r="AA22" s="206"/>
      <c r="AB22" s="206"/>
      <c r="AC22" s="206"/>
      <c r="AD22" s="206"/>
      <c r="AE22" s="213">
        <v>234</v>
      </c>
      <c r="AF22" s="213"/>
      <c r="AG22" s="213"/>
      <c r="AH22" s="197"/>
      <c r="AI22" s="197"/>
      <c r="AJ22" s="197"/>
      <c r="AK22" s="197"/>
      <c r="AL22" s="197"/>
      <c r="AM22" s="197"/>
      <c r="AO22" s="225"/>
      <c r="AP22" s="225"/>
      <c r="AQ22" s="225"/>
      <c r="AR22" s="226" t="s">
        <v>100</v>
      </c>
      <c r="AS22" s="196"/>
      <c r="AT22" s="196"/>
      <c r="AU22" s="196"/>
      <c r="AV22" s="196"/>
      <c r="AW22" s="196"/>
      <c r="AX22" s="196"/>
      <c r="AY22" s="196"/>
      <c r="AZ22" s="196"/>
      <c r="BA22" s="227"/>
      <c r="BB22" s="196" t="s">
        <v>88</v>
      </c>
      <c r="BC22" s="196"/>
      <c r="BD22" s="196"/>
      <c r="BE22" s="196"/>
      <c r="BF22" s="196"/>
      <c r="BG22" s="196"/>
      <c r="BH22" s="196"/>
      <c r="BI22" s="196"/>
      <c r="BJ22" s="196"/>
      <c r="BK22" s="196"/>
      <c r="BL22" s="196"/>
      <c r="BM22" s="196"/>
      <c r="BN22" s="196"/>
      <c r="BO22" s="196"/>
      <c r="BP22" s="196"/>
      <c r="BQ22" s="196"/>
      <c r="BR22" s="196"/>
      <c r="BS22" s="196"/>
      <c r="BT22" s="196"/>
      <c r="BU22" s="196"/>
      <c r="BV22" s="196"/>
      <c r="BW22" s="196"/>
      <c r="BX22" s="196"/>
      <c r="BY22" s="196"/>
      <c r="BZ22" s="196"/>
      <c r="CA22" s="196"/>
      <c r="CB22" s="196"/>
      <c r="CC22" s="196"/>
      <c r="CD22" s="196"/>
      <c r="CE22" s="196"/>
      <c r="CF22" s="196"/>
      <c r="CG22" s="196"/>
      <c r="CH22" s="196"/>
      <c r="CI22" s="196"/>
      <c r="CJ22" s="196"/>
      <c r="CK22" s="196"/>
      <c r="CL22" s="196"/>
      <c r="CM22" s="196"/>
      <c r="CN22" s="196"/>
      <c r="CO22" s="196"/>
      <c r="CP22" s="196"/>
      <c r="CQ22" s="196"/>
      <c r="CR22" s="215">
        <v>143</v>
      </c>
      <c r="CS22" s="213"/>
      <c r="CT22" s="213"/>
      <c r="CU22" s="197"/>
      <c r="CV22" s="197"/>
      <c r="CW22" s="197"/>
      <c r="CX22" s="197"/>
      <c r="CY22" s="197"/>
      <c r="CZ22" s="197"/>
    </row>
    <row r="23" spans="1:104" ht="12" customHeight="1" x14ac:dyDescent="0.1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225"/>
      <c r="AP23" s="225"/>
      <c r="AQ23" s="225"/>
      <c r="AR23" s="196" t="s">
        <v>102</v>
      </c>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96"/>
      <c r="BW23" s="196"/>
      <c r="BX23" s="196"/>
      <c r="BY23" s="196"/>
      <c r="BZ23" s="196"/>
      <c r="CA23" s="196"/>
      <c r="CB23" s="196"/>
      <c r="CC23" s="196"/>
      <c r="CD23" s="196"/>
      <c r="CE23" s="196"/>
      <c r="CF23" s="196"/>
      <c r="CG23" s="196"/>
      <c r="CH23" s="196"/>
      <c r="CI23" s="196"/>
      <c r="CJ23" s="196"/>
      <c r="CK23" s="196"/>
      <c r="CL23" s="196"/>
      <c r="CM23" s="196"/>
      <c r="CN23" s="196"/>
      <c r="CO23" s="196"/>
      <c r="CP23" s="196"/>
      <c r="CQ23" s="196"/>
      <c r="CR23" s="215">
        <v>144</v>
      </c>
      <c r="CS23" s="213"/>
      <c r="CT23" s="213"/>
      <c r="CU23" s="197"/>
      <c r="CV23" s="197"/>
      <c r="CW23" s="197"/>
      <c r="CX23" s="197"/>
      <c r="CY23" s="197"/>
      <c r="CZ23" s="197"/>
    </row>
    <row r="24" spans="1:104" ht="12" customHeight="1" x14ac:dyDescent="0.15">
      <c r="A24" s="10"/>
      <c r="B24" s="10"/>
      <c r="C24" s="200" t="s">
        <v>197</v>
      </c>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2"/>
      <c r="AH24" s="224"/>
      <c r="AI24" s="224"/>
      <c r="AJ24" s="224"/>
      <c r="AK24" s="224"/>
      <c r="AL24" s="224"/>
      <c r="AM24" s="224"/>
      <c r="AO24" s="225"/>
      <c r="AP24" s="225"/>
      <c r="AQ24" s="225"/>
      <c r="AR24" s="196" t="s">
        <v>108</v>
      </c>
      <c r="AS24" s="196"/>
      <c r="AT24" s="196"/>
      <c r="AU24" s="196"/>
      <c r="AV24" s="196"/>
      <c r="AW24" s="196"/>
      <c r="AX24" s="196"/>
      <c r="AY24" s="196"/>
      <c r="AZ24" s="196"/>
      <c r="BA24" s="196"/>
      <c r="BB24" s="196" t="s">
        <v>103</v>
      </c>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215">
        <v>146</v>
      </c>
      <c r="CS24" s="213"/>
      <c r="CT24" s="213"/>
      <c r="CU24" s="197"/>
      <c r="CV24" s="197"/>
      <c r="CW24" s="197"/>
      <c r="CX24" s="197"/>
      <c r="CY24" s="197"/>
      <c r="CZ24" s="197"/>
    </row>
    <row r="25" spans="1:104" ht="12" customHeight="1" x14ac:dyDescent="0.15">
      <c r="A25" s="10"/>
      <c r="B25" s="10"/>
      <c r="C25" s="203"/>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5"/>
      <c r="AH25" s="224"/>
      <c r="AI25" s="224"/>
      <c r="AJ25" s="224"/>
      <c r="AK25" s="224"/>
      <c r="AL25" s="224"/>
      <c r="AM25" s="224"/>
      <c r="AO25" s="225"/>
      <c r="AP25" s="225"/>
      <c r="AQ25" s="225"/>
      <c r="AR25" s="196"/>
      <c r="AS25" s="196"/>
      <c r="AT25" s="196"/>
      <c r="AU25" s="196"/>
      <c r="AV25" s="196"/>
      <c r="AW25" s="196"/>
      <c r="AX25" s="196"/>
      <c r="AY25" s="196"/>
      <c r="AZ25" s="196"/>
      <c r="BA25" s="196"/>
      <c r="BB25" s="196" t="s">
        <v>45</v>
      </c>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215">
        <v>145</v>
      </c>
      <c r="CS25" s="213"/>
      <c r="CT25" s="213"/>
      <c r="CU25" s="197"/>
      <c r="CV25" s="197"/>
      <c r="CW25" s="197"/>
      <c r="CX25" s="197"/>
      <c r="CY25" s="197"/>
      <c r="CZ25" s="197"/>
    </row>
    <row r="26" spans="1:104" ht="12" customHeight="1" x14ac:dyDescent="0.1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225"/>
      <c r="AP26" s="225"/>
      <c r="AQ26" s="225"/>
      <c r="AR26" s="196" t="s">
        <v>109</v>
      </c>
      <c r="AS26" s="196"/>
      <c r="AT26" s="196"/>
      <c r="AU26" s="196"/>
      <c r="AV26" s="196"/>
      <c r="AW26" s="196"/>
      <c r="AX26" s="196"/>
      <c r="AY26" s="196"/>
      <c r="AZ26" s="196"/>
      <c r="BA26" s="196"/>
      <c r="BB26" s="196" t="s">
        <v>112</v>
      </c>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215">
        <v>148</v>
      </c>
      <c r="CS26" s="213"/>
      <c r="CT26" s="213"/>
      <c r="CU26" s="197"/>
      <c r="CV26" s="197"/>
      <c r="CW26" s="197"/>
      <c r="CX26" s="197"/>
      <c r="CY26" s="197"/>
      <c r="CZ26" s="197"/>
    </row>
    <row r="27" spans="1:104" ht="12" customHeight="1" x14ac:dyDescent="0.15">
      <c r="B27" s="11" t="s">
        <v>70</v>
      </c>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0"/>
      <c r="AO27" s="225"/>
      <c r="AP27" s="225"/>
      <c r="AQ27" s="225"/>
      <c r="AR27" s="196"/>
      <c r="AS27" s="196"/>
      <c r="AT27" s="196"/>
      <c r="AU27" s="196"/>
      <c r="AV27" s="196"/>
      <c r="AW27" s="196"/>
      <c r="AX27" s="196"/>
      <c r="AY27" s="196"/>
      <c r="AZ27" s="196"/>
      <c r="BA27" s="196"/>
      <c r="BB27" s="196" t="s">
        <v>45</v>
      </c>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215">
        <v>147</v>
      </c>
      <c r="CS27" s="213"/>
      <c r="CT27" s="213"/>
      <c r="CU27" s="197"/>
      <c r="CV27" s="197"/>
      <c r="CW27" s="197"/>
      <c r="CX27" s="197"/>
      <c r="CY27" s="197"/>
      <c r="CZ27" s="197"/>
    </row>
    <row r="28" spans="1:104" ht="12" customHeight="1" x14ac:dyDescent="0.15">
      <c r="B28" s="24" t="s">
        <v>153</v>
      </c>
      <c r="C28" s="24"/>
      <c r="D28" s="24" t="s">
        <v>154</v>
      </c>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O28" s="225"/>
      <c r="AP28" s="225"/>
      <c r="AQ28" s="225"/>
      <c r="AR28" s="196" t="s">
        <v>110</v>
      </c>
      <c r="AS28" s="196"/>
      <c r="AT28" s="196"/>
      <c r="AU28" s="196"/>
      <c r="AV28" s="196"/>
      <c r="AW28" s="196"/>
      <c r="AX28" s="196"/>
      <c r="AY28" s="196"/>
      <c r="AZ28" s="196"/>
      <c r="BA28" s="196"/>
      <c r="BB28" s="196" t="s">
        <v>93</v>
      </c>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215">
        <v>150</v>
      </c>
      <c r="CS28" s="213"/>
      <c r="CT28" s="213"/>
      <c r="CU28" s="197"/>
      <c r="CV28" s="197"/>
      <c r="CW28" s="197"/>
      <c r="CX28" s="197"/>
      <c r="CY28" s="197"/>
      <c r="CZ28" s="197"/>
    </row>
    <row r="29" spans="1:104" ht="12" customHeight="1" x14ac:dyDescent="0.15">
      <c r="A29" s="10"/>
      <c r="B29" s="24"/>
      <c r="C29" s="24"/>
      <c r="D29" s="24" t="s">
        <v>162</v>
      </c>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O29" s="225"/>
      <c r="AP29" s="225"/>
      <c r="AQ29" s="225"/>
      <c r="AR29" s="196"/>
      <c r="AS29" s="196"/>
      <c r="AT29" s="196"/>
      <c r="AU29" s="196"/>
      <c r="AV29" s="196"/>
      <c r="AW29" s="196"/>
      <c r="AX29" s="196"/>
      <c r="AY29" s="196"/>
      <c r="AZ29" s="196"/>
      <c r="BA29" s="196"/>
      <c r="BB29" s="196" t="s">
        <v>94</v>
      </c>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215">
        <v>151</v>
      </c>
      <c r="CS29" s="213"/>
      <c r="CT29" s="213"/>
      <c r="CU29" s="197"/>
      <c r="CV29" s="197"/>
      <c r="CW29" s="197"/>
      <c r="CX29" s="197"/>
      <c r="CY29" s="197"/>
      <c r="CZ29" s="197"/>
    </row>
    <row r="30" spans="1:104" ht="12" customHeight="1" x14ac:dyDescent="0.15">
      <c r="A30" s="10"/>
      <c r="B30" s="24"/>
      <c r="C30" s="24"/>
      <c r="D30" s="24" t="s">
        <v>155</v>
      </c>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O30" s="225"/>
      <c r="AP30" s="225"/>
      <c r="AQ30" s="225"/>
      <c r="AR30" s="196" t="s">
        <v>111</v>
      </c>
      <c r="AS30" s="196"/>
      <c r="AT30" s="196"/>
      <c r="AU30" s="196"/>
      <c r="AV30" s="196"/>
      <c r="AW30" s="196"/>
      <c r="AX30" s="196"/>
      <c r="AY30" s="196"/>
      <c r="AZ30" s="196"/>
      <c r="BA30" s="196"/>
      <c r="BB30" s="196" t="s">
        <v>95</v>
      </c>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215">
        <v>153</v>
      </c>
      <c r="CS30" s="213"/>
      <c r="CT30" s="213"/>
      <c r="CU30" s="197"/>
      <c r="CV30" s="197"/>
      <c r="CW30" s="197"/>
      <c r="CX30" s="197"/>
      <c r="CY30" s="197"/>
      <c r="CZ30" s="197"/>
    </row>
    <row r="31" spans="1:104" ht="12" customHeight="1" x14ac:dyDescent="0.15">
      <c r="A31" s="10"/>
      <c r="B31" s="24"/>
      <c r="C31" s="24"/>
      <c r="D31" s="24" t="s">
        <v>156</v>
      </c>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O31" s="225"/>
      <c r="AP31" s="225"/>
      <c r="AQ31" s="225"/>
      <c r="AR31" s="196"/>
      <c r="AS31" s="196"/>
      <c r="AT31" s="196"/>
      <c r="AU31" s="196"/>
      <c r="AV31" s="196"/>
      <c r="AW31" s="196"/>
      <c r="AX31" s="196"/>
      <c r="AY31" s="196"/>
      <c r="AZ31" s="196"/>
      <c r="BA31" s="196"/>
      <c r="BB31" s="196" t="s">
        <v>96</v>
      </c>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215">
        <v>154</v>
      </c>
      <c r="CS31" s="213"/>
      <c r="CT31" s="213"/>
      <c r="CU31" s="197"/>
      <c r="CV31" s="197"/>
      <c r="CW31" s="197"/>
      <c r="CX31" s="197"/>
      <c r="CY31" s="197"/>
      <c r="CZ31" s="197"/>
    </row>
    <row r="32" spans="1:104" ht="12" customHeight="1" x14ac:dyDescent="0.15">
      <c r="A32" s="10"/>
      <c r="B32" s="24"/>
      <c r="C32" s="24"/>
      <c r="D32" s="24" t="s">
        <v>163</v>
      </c>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O32" s="225"/>
      <c r="AP32" s="225"/>
      <c r="AQ32" s="225"/>
      <c r="AR32" s="196"/>
      <c r="AS32" s="196"/>
      <c r="AT32" s="196"/>
      <c r="AU32" s="196"/>
      <c r="AV32" s="196"/>
      <c r="AW32" s="196"/>
      <c r="AX32" s="196"/>
      <c r="AY32" s="196"/>
      <c r="AZ32" s="196"/>
      <c r="BA32" s="196"/>
      <c r="BB32" s="196" t="s">
        <v>45</v>
      </c>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215">
        <v>152</v>
      </c>
      <c r="CS32" s="213"/>
      <c r="CT32" s="213"/>
      <c r="CU32" s="197"/>
      <c r="CV32" s="197"/>
      <c r="CW32" s="197"/>
      <c r="CX32" s="197"/>
      <c r="CY32" s="197"/>
      <c r="CZ32" s="197"/>
    </row>
    <row r="33" spans="1:105" ht="12" customHeight="1" x14ac:dyDescent="0.15">
      <c r="A33" s="10"/>
      <c r="B33" s="24"/>
      <c r="C33" s="24"/>
      <c r="D33" s="24" t="s">
        <v>164</v>
      </c>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O33" s="225" t="s">
        <v>116</v>
      </c>
      <c r="AP33" s="225"/>
      <c r="AQ33" s="225"/>
      <c r="AR33" s="196" t="s">
        <v>113</v>
      </c>
      <c r="AS33" s="196"/>
      <c r="AT33" s="196"/>
      <c r="AU33" s="196"/>
      <c r="AV33" s="196"/>
      <c r="AW33" s="196"/>
      <c r="AX33" s="196"/>
      <c r="AY33" s="196"/>
      <c r="AZ33" s="196"/>
      <c r="BA33" s="196"/>
      <c r="BB33" s="196" t="s">
        <v>104</v>
      </c>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215">
        <v>137</v>
      </c>
      <c r="CS33" s="213"/>
      <c r="CT33" s="213"/>
      <c r="CU33" s="197"/>
      <c r="CV33" s="197"/>
      <c r="CW33" s="197"/>
      <c r="CX33" s="197"/>
      <c r="CY33" s="197"/>
      <c r="CZ33" s="197"/>
    </row>
    <row r="34" spans="1:105" ht="12" customHeight="1" x14ac:dyDescent="0.15">
      <c r="A34" s="10"/>
      <c r="B34" s="24"/>
      <c r="C34" s="24"/>
      <c r="D34" s="24" t="s">
        <v>157</v>
      </c>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O34" s="225"/>
      <c r="AP34" s="225"/>
      <c r="AQ34" s="225"/>
      <c r="AR34" s="196"/>
      <c r="AS34" s="196"/>
      <c r="AT34" s="196"/>
      <c r="AU34" s="196"/>
      <c r="AV34" s="196"/>
      <c r="AW34" s="196"/>
      <c r="AX34" s="196"/>
      <c r="AY34" s="196"/>
      <c r="AZ34" s="196"/>
      <c r="BA34" s="196"/>
      <c r="BB34" s="196" t="s">
        <v>105</v>
      </c>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215">
        <v>238</v>
      </c>
      <c r="CS34" s="213"/>
      <c r="CT34" s="213"/>
      <c r="CU34" s="197"/>
      <c r="CV34" s="197"/>
      <c r="CW34" s="197"/>
      <c r="CX34" s="197"/>
      <c r="CY34" s="197"/>
      <c r="CZ34" s="197"/>
    </row>
    <row r="35" spans="1:105" ht="12" customHeight="1" x14ac:dyDescent="0.15">
      <c r="A35" s="10"/>
      <c r="B35" s="24" t="s">
        <v>158</v>
      </c>
      <c r="C35" s="24"/>
      <c r="D35" s="24" t="s">
        <v>159</v>
      </c>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O35" s="225"/>
      <c r="AP35" s="225"/>
      <c r="AQ35" s="225"/>
      <c r="AR35" s="196"/>
      <c r="AS35" s="196"/>
      <c r="AT35" s="196"/>
      <c r="AU35" s="196"/>
      <c r="AV35" s="196"/>
      <c r="AW35" s="196"/>
      <c r="AX35" s="196"/>
      <c r="AY35" s="196"/>
      <c r="AZ35" s="196"/>
      <c r="BA35" s="196"/>
      <c r="BB35" s="196" t="s">
        <v>106</v>
      </c>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215">
        <v>239</v>
      </c>
      <c r="CS35" s="213"/>
      <c r="CT35" s="213"/>
      <c r="CU35" s="197"/>
      <c r="CV35" s="197"/>
      <c r="CW35" s="197"/>
      <c r="CX35" s="197"/>
      <c r="CY35" s="197"/>
      <c r="CZ35" s="197"/>
    </row>
    <row r="36" spans="1:105" ht="12" customHeight="1" x14ac:dyDescent="0.15">
      <c r="A36" s="10"/>
      <c r="B36" s="24"/>
      <c r="C36" s="24"/>
      <c r="D36" s="24" t="s">
        <v>160</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O36" s="225"/>
      <c r="AP36" s="225"/>
      <c r="AQ36" s="225"/>
      <c r="AR36" s="196" t="s">
        <v>114</v>
      </c>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c r="CO36" s="196"/>
      <c r="CP36" s="196"/>
      <c r="CQ36" s="196"/>
      <c r="CR36" s="215">
        <v>62</v>
      </c>
      <c r="CS36" s="213"/>
      <c r="CT36" s="213"/>
      <c r="CU36" s="197"/>
      <c r="CV36" s="197"/>
      <c r="CW36" s="197"/>
      <c r="CX36" s="197"/>
      <c r="CY36" s="197"/>
      <c r="CZ36" s="197"/>
    </row>
    <row r="37" spans="1:105" ht="12" customHeight="1" x14ac:dyDescent="0.15">
      <c r="A37" s="10"/>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Q37" s="10"/>
      <c r="AR37" s="209"/>
      <c r="AS37" s="209"/>
      <c r="AT37" s="209"/>
      <c r="AU37" s="209"/>
      <c r="AV37" s="209"/>
      <c r="AW37" s="209"/>
      <c r="AX37" s="209"/>
      <c r="AY37" s="209"/>
      <c r="AZ37" s="209"/>
      <c r="BA37" s="209"/>
      <c r="BB37" s="223" t="s">
        <v>46</v>
      </c>
      <c r="BC37" s="223"/>
      <c r="BD37" s="223"/>
      <c r="BE37" s="223"/>
      <c r="BF37" s="223"/>
      <c r="BG37" s="223"/>
      <c r="BH37" s="223"/>
      <c r="BI37" s="223"/>
      <c r="BJ37" s="223"/>
      <c r="BK37" s="223"/>
      <c r="BL37" s="223"/>
      <c r="BM37" s="223"/>
      <c r="BN37" s="223"/>
      <c r="BO37" s="223"/>
      <c r="BP37" s="223"/>
      <c r="BQ37" s="223"/>
      <c r="BR37" s="223"/>
      <c r="BS37" s="223"/>
      <c r="BT37" s="223"/>
      <c r="BU37" s="223"/>
      <c r="BV37" s="223"/>
      <c r="BW37" s="223"/>
      <c r="BX37" s="223"/>
      <c r="BY37" s="223"/>
      <c r="BZ37" s="223"/>
      <c r="CA37" s="223"/>
      <c r="CB37" s="223"/>
      <c r="CC37" s="223"/>
      <c r="CD37" s="223"/>
      <c r="CE37" s="223"/>
      <c r="CF37" s="223"/>
      <c r="CG37" s="223"/>
      <c r="CH37" s="223"/>
      <c r="CI37" s="223"/>
      <c r="CJ37" s="223"/>
      <c r="CK37" s="223"/>
      <c r="CL37" s="223"/>
      <c r="CM37" s="223"/>
      <c r="CN37" s="223"/>
      <c r="CO37" s="223"/>
      <c r="CP37" s="223"/>
      <c r="CQ37" s="223"/>
      <c r="CR37" s="242">
        <f>SUM(AH7:AM22)+SUM(CU7:CZ36)</f>
        <v>0</v>
      </c>
      <c r="CS37" s="243"/>
      <c r="CT37" s="243"/>
      <c r="CU37" s="243"/>
      <c r="CV37" s="243"/>
      <c r="CW37" s="243"/>
      <c r="CX37" s="243"/>
      <c r="CY37" s="243"/>
      <c r="CZ37" s="244"/>
    </row>
    <row r="38" spans="1:105" ht="12" customHeight="1" x14ac:dyDescent="0.15">
      <c r="A38" s="10"/>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Q38" s="10"/>
      <c r="AR38" s="10"/>
      <c r="AS38" s="10"/>
      <c r="AT38" s="10"/>
      <c r="AU38" s="10"/>
      <c r="AV38" s="10"/>
      <c r="AW38" s="10"/>
      <c r="AX38" s="10"/>
      <c r="AY38" s="10"/>
      <c r="AZ38" s="10"/>
      <c r="BA38" s="10"/>
      <c r="BB38" s="223" t="s">
        <v>107</v>
      </c>
      <c r="BC38" s="223"/>
      <c r="BD38" s="223"/>
      <c r="BE38" s="223"/>
      <c r="BF38" s="223"/>
      <c r="BG38" s="223"/>
      <c r="BH38" s="223"/>
      <c r="BI38" s="223"/>
      <c r="BJ38" s="223"/>
      <c r="BK38" s="223"/>
      <c r="BL38" s="223"/>
      <c r="BM38" s="223"/>
      <c r="BN38" s="223"/>
      <c r="BO38" s="223"/>
      <c r="BP38" s="223"/>
      <c r="BQ38" s="223"/>
      <c r="BR38" s="223"/>
      <c r="BS38" s="223"/>
      <c r="BT38" s="223"/>
      <c r="BU38" s="223"/>
      <c r="BV38" s="223"/>
      <c r="BW38" s="223"/>
      <c r="BX38" s="223"/>
      <c r="BY38" s="223"/>
      <c r="BZ38" s="223"/>
      <c r="CA38" s="223"/>
      <c r="CB38" s="223"/>
      <c r="CC38" s="223"/>
      <c r="CD38" s="223"/>
      <c r="CE38" s="223"/>
      <c r="CF38" s="223"/>
      <c r="CG38" s="223"/>
      <c r="CH38" s="223"/>
      <c r="CI38" s="223"/>
      <c r="CJ38" s="223"/>
      <c r="CK38" s="223"/>
      <c r="CL38" s="223"/>
      <c r="CM38" s="223"/>
      <c r="CN38" s="223"/>
      <c r="CO38" s="223"/>
      <c r="CP38" s="223"/>
      <c r="CQ38" s="223"/>
      <c r="CR38" s="239"/>
      <c r="CS38" s="240"/>
      <c r="CT38" s="240"/>
      <c r="CU38" s="240"/>
      <c r="CV38" s="240"/>
      <c r="CW38" s="240"/>
      <c r="CX38" s="240"/>
      <c r="CY38" s="240"/>
      <c r="CZ38" s="241"/>
    </row>
    <row r="39" spans="1:105" ht="12" customHeight="1" x14ac:dyDescent="0.15">
      <c r="A39" s="12"/>
      <c r="B39" s="24" t="s">
        <v>158</v>
      </c>
      <c r="C39" s="24"/>
      <c r="D39" s="24" t="s">
        <v>161</v>
      </c>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row>
    <row r="40" spans="1:105" ht="12" customHeight="1" x14ac:dyDescent="0.15">
      <c r="A40" s="12"/>
      <c r="B40" s="24"/>
      <c r="C40" s="24"/>
      <c r="D40" s="24" t="s">
        <v>198</v>
      </c>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2"/>
      <c r="DA40" s="12"/>
    </row>
    <row r="41" spans="1:105" ht="12" customHeight="1" x14ac:dyDescent="0.15">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row>
    <row r="42" spans="1:105" ht="12" customHeight="1" x14ac:dyDescent="0.15">
      <c r="B42" s="24"/>
      <c r="C42" s="195"/>
      <c r="D42" s="195"/>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row>
    <row r="43" spans="1:105" ht="12" customHeight="1" x14ac:dyDescent="0.15">
      <c r="B43" s="11"/>
      <c r="C43" s="195"/>
      <c r="D43" s="195"/>
      <c r="E43" s="24"/>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row>
    <row r="44" spans="1:105" ht="12" customHeight="1" x14ac:dyDescent="0.15">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row>
    <row r="45" spans="1:105" ht="12" customHeight="1" x14ac:dyDescent="0.15">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row>
    <row r="46" spans="1:105" ht="12" customHeight="1" x14ac:dyDescent="0.1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row>
    <row r="47" spans="1:105" ht="12" customHeight="1" x14ac:dyDescent="0.1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row>
    <row r="48" spans="1:105" ht="12" customHeight="1" x14ac:dyDescent="0.15">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row>
    <row r="49" spans="3:103" ht="12" customHeight="1" x14ac:dyDescent="0.15">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row>
    <row r="50" spans="3:103" ht="12" customHeight="1" x14ac:dyDescent="0.15">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row>
  </sheetData>
  <sheetProtection algorithmName="SHA-512" hashValue="gQOYBwcZk416JIj77lfcfAfz7ak6TL+dgJQ9RFJ5EEWhF7jCgM3Qc6jJMRnbPMIsX7R/kv5t44pm4W+ZswtLsQ==" saltValue="3p8dIh3zC8cpJEVTtVyyAA==" spinCount="100000" sheet="1" selectLockedCells="1"/>
  <mergeCells count="190">
    <mergeCell ref="CR30:CT30"/>
    <mergeCell ref="CU30:CZ30"/>
    <mergeCell ref="CU34:CZ34"/>
    <mergeCell ref="CR31:CT31"/>
    <mergeCell ref="CU31:CZ31"/>
    <mergeCell ref="CR32:CT32"/>
    <mergeCell ref="CU32:CZ32"/>
    <mergeCell ref="AO33:AQ36"/>
    <mergeCell ref="CR38:CZ38"/>
    <mergeCell ref="CR37:CZ37"/>
    <mergeCell ref="CR35:CT35"/>
    <mergeCell ref="CU35:CZ35"/>
    <mergeCell ref="CR36:CT36"/>
    <mergeCell ref="CU36:CZ36"/>
    <mergeCell ref="CR33:CT33"/>
    <mergeCell ref="CU33:CZ33"/>
    <mergeCell ref="CR34:CT34"/>
    <mergeCell ref="BB38:CQ38"/>
    <mergeCell ref="AR33:BA35"/>
    <mergeCell ref="BB36:CQ36"/>
    <mergeCell ref="CR28:CT28"/>
    <mergeCell ref="CU28:CZ28"/>
    <mergeCell ref="CU27:CZ27"/>
    <mergeCell ref="CR29:CT29"/>
    <mergeCell ref="CU29:CZ29"/>
    <mergeCell ref="CR21:CT21"/>
    <mergeCell ref="CU14:CZ14"/>
    <mergeCell ref="CU15:CZ15"/>
    <mergeCell ref="CR27:CT27"/>
    <mergeCell ref="CU24:CZ24"/>
    <mergeCell ref="CU25:CZ25"/>
    <mergeCell ref="CU26:CZ26"/>
    <mergeCell ref="CR26:CT26"/>
    <mergeCell ref="CU23:CZ23"/>
    <mergeCell ref="CU19:CZ19"/>
    <mergeCell ref="CU20:CZ20"/>
    <mergeCell ref="CU21:CZ21"/>
    <mergeCell ref="CR23:CT23"/>
    <mergeCell ref="CR24:CT24"/>
    <mergeCell ref="CR25:CT25"/>
    <mergeCell ref="CR19:CT19"/>
    <mergeCell ref="CR20:CT20"/>
    <mergeCell ref="CR15:CT15"/>
    <mergeCell ref="CR16:CT16"/>
    <mergeCell ref="CR1:CY1"/>
    <mergeCell ref="CR12:CT12"/>
    <mergeCell ref="CR13:CT13"/>
    <mergeCell ref="CR14:CT14"/>
    <mergeCell ref="AE19:AG19"/>
    <mergeCell ref="AH17:AM17"/>
    <mergeCell ref="AE13:AG13"/>
    <mergeCell ref="AE14:AG14"/>
    <mergeCell ref="AE15:AG15"/>
    <mergeCell ref="AE16:AG16"/>
    <mergeCell ref="AE12:AG12"/>
    <mergeCell ref="AE7:AG7"/>
    <mergeCell ref="CR10:CT10"/>
    <mergeCell ref="CU16:CZ16"/>
    <mergeCell ref="CU17:CZ17"/>
    <mergeCell ref="CU18:CZ18"/>
    <mergeCell ref="CR11:CT11"/>
    <mergeCell ref="BB12:CQ12"/>
    <mergeCell ref="AE17:AG17"/>
    <mergeCell ref="AE18:AG18"/>
    <mergeCell ref="CU11:CZ11"/>
    <mergeCell ref="CU12:CZ12"/>
    <mergeCell ref="CU13:CZ13"/>
    <mergeCell ref="AH6:AM6"/>
    <mergeCell ref="B2:P2"/>
    <mergeCell ref="Q2:AA2"/>
    <mergeCell ref="AC2:AQ2"/>
    <mergeCell ref="AR2:BB2"/>
    <mergeCell ref="U11:AD11"/>
    <mergeCell ref="AH10:AM10"/>
    <mergeCell ref="AH11:AM11"/>
    <mergeCell ref="CU9:CZ9"/>
    <mergeCell ref="CR9:CT9"/>
    <mergeCell ref="F3:CU4"/>
    <mergeCell ref="CU10:CZ10"/>
    <mergeCell ref="CU6:CZ6"/>
    <mergeCell ref="CU7:CZ7"/>
    <mergeCell ref="CU8:CZ8"/>
    <mergeCell ref="CR7:CT7"/>
    <mergeCell ref="CR8:CT8"/>
    <mergeCell ref="BB6:CT6"/>
    <mergeCell ref="D10:Q10"/>
    <mergeCell ref="R10:T12"/>
    <mergeCell ref="A6:C22"/>
    <mergeCell ref="U16:AD16"/>
    <mergeCell ref="U10:AD10"/>
    <mergeCell ref="D18:Q18"/>
    <mergeCell ref="D19:Q19"/>
    <mergeCell ref="D11:Q11"/>
    <mergeCell ref="R22:AD22"/>
    <mergeCell ref="AE22:AG22"/>
    <mergeCell ref="BB37:CQ37"/>
    <mergeCell ref="AR36:BA36"/>
    <mergeCell ref="BB35:CQ35"/>
    <mergeCell ref="AH24:AM25"/>
    <mergeCell ref="BB29:CQ29"/>
    <mergeCell ref="BB30:CQ30"/>
    <mergeCell ref="BB33:CQ33"/>
    <mergeCell ref="BB34:CQ34"/>
    <mergeCell ref="BB31:CQ31"/>
    <mergeCell ref="AO6:AQ32"/>
    <mergeCell ref="AR37:BA37"/>
    <mergeCell ref="AR22:BA22"/>
    <mergeCell ref="AR23:BA23"/>
    <mergeCell ref="AR24:BA25"/>
    <mergeCell ref="AR26:BA27"/>
    <mergeCell ref="AR28:BA29"/>
    <mergeCell ref="AR30:BA32"/>
    <mergeCell ref="R9:AD9"/>
    <mergeCell ref="AE21:AG21"/>
    <mergeCell ref="BB24:CQ24"/>
    <mergeCell ref="U14:AD14"/>
    <mergeCell ref="AR6:BA6"/>
    <mergeCell ref="R21:AD21"/>
    <mergeCell ref="AH21:AM21"/>
    <mergeCell ref="AE10:AG10"/>
    <mergeCell ref="AE11:AG11"/>
    <mergeCell ref="R19:AD19"/>
    <mergeCell ref="U12:AD12"/>
    <mergeCell ref="AH12:AM12"/>
    <mergeCell ref="R14:T16"/>
    <mergeCell ref="R13:AD13"/>
    <mergeCell ref="U15:AD15"/>
    <mergeCell ref="D9:Q9"/>
    <mergeCell ref="D6:Q6"/>
    <mergeCell ref="D7:Q7"/>
    <mergeCell ref="D8:Q8"/>
    <mergeCell ref="R7:AD7"/>
    <mergeCell ref="R6:AG6"/>
    <mergeCell ref="R8:AD8"/>
    <mergeCell ref="AE8:AG8"/>
    <mergeCell ref="AE9:AG9"/>
    <mergeCell ref="CR17:CT17"/>
    <mergeCell ref="CU22:CZ22"/>
    <mergeCell ref="CR22:CT22"/>
    <mergeCell ref="CR18:CT18"/>
    <mergeCell ref="D17:Q17"/>
    <mergeCell ref="D20:Q20"/>
    <mergeCell ref="D21:Q21"/>
    <mergeCell ref="R17:AD17"/>
    <mergeCell ref="BB20:CQ20"/>
    <mergeCell ref="BB19:CQ19"/>
    <mergeCell ref="R20:AD20"/>
    <mergeCell ref="AR20:BA21"/>
    <mergeCell ref="BB15:CQ15"/>
    <mergeCell ref="AR7:BA19"/>
    <mergeCell ref="BB16:CQ16"/>
    <mergeCell ref="BB17:CQ17"/>
    <mergeCell ref="AE20:AG20"/>
    <mergeCell ref="BB7:CQ7"/>
    <mergeCell ref="BB8:CQ8"/>
    <mergeCell ref="BB14:CQ14"/>
    <mergeCell ref="BB18:CQ18"/>
    <mergeCell ref="BB13:CQ13"/>
    <mergeCell ref="BB9:CQ9"/>
    <mergeCell ref="BB10:CQ10"/>
    <mergeCell ref="BB11:CQ11"/>
    <mergeCell ref="AH18:AM18"/>
    <mergeCell ref="AH16:AM16"/>
    <mergeCell ref="AH7:AM7"/>
    <mergeCell ref="AH8:AM8"/>
    <mergeCell ref="AH9:AM9"/>
    <mergeCell ref="D12:Q12"/>
    <mergeCell ref="D13:Q13"/>
    <mergeCell ref="C42:D42"/>
    <mergeCell ref="C43:D43"/>
    <mergeCell ref="D22:Q22"/>
    <mergeCell ref="BB27:CQ27"/>
    <mergeCell ref="BB22:CQ22"/>
    <mergeCell ref="BB23:CQ23"/>
    <mergeCell ref="AH13:AM13"/>
    <mergeCell ref="AH14:AM14"/>
    <mergeCell ref="AH15:AM15"/>
    <mergeCell ref="D15:Q15"/>
    <mergeCell ref="BB32:CQ32"/>
    <mergeCell ref="C24:AG25"/>
    <mergeCell ref="AH22:AM22"/>
    <mergeCell ref="AH19:AM19"/>
    <mergeCell ref="AH20:AM20"/>
    <mergeCell ref="D16:Q16"/>
    <mergeCell ref="BB21:CQ21"/>
    <mergeCell ref="BB25:CQ25"/>
    <mergeCell ref="BB26:CQ26"/>
    <mergeCell ref="BB28:CQ28"/>
    <mergeCell ref="R18:AD18"/>
    <mergeCell ref="D14:Q14"/>
  </mergeCells>
  <phoneticPr fontId="2"/>
  <dataValidations count="1">
    <dataValidation imeMode="halfAlpha" allowBlank="1" showInputMessage="1" showErrorMessage="1" sqref="AH7:AM22 AH24:AM25 CU7:CZ36 CR38:CZ38" xr:uid="{00000000-0002-0000-0400-000000000000}"/>
  </dataValidations>
  <pageMargins left="0.78740157480314965" right="0.78740157480314965" top="1.1811023622047245" bottom="0.19685039370078741" header="0.51181102362204722" footer="0.51181102362204722"/>
  <pageSetup paperSize="9" orientation="landscape"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C2:AJ42"/>
  <sheetViews>
    <sheetView showGridLines="0" topLeftCell="C1" zoomScaleNormal="100" zoomScaleSheetLayoutView="100" workbookViewId="0">
      <selection activeCell="Y6" sqref="Y6:Z6"/>
    </sheetView>
  </sheetViews>
  <sheetFormatPr defaultColWidth="2.375" defaultRowHeight="16.5" customHeight="1" x14ac:dyDescent="0.15"/>
  <cols>
    <col min="1" max="2" width="0" style="19" hidden="1" customWidth="1"/>
    <col min="3" max="20" width="2.375" style="19"/>
    <col min="21" max="21" width="6.625" style="19" customWidth="1"/>
    <col min="22" max="16384" width="2.375" style="19"/>
  </cols>
  <sheetData>
    <row r="2" spans="3:36" ht="16.5" customHeight="1" x14ac:dyDescent="0.15">
      <c r="K2" s="261" t="s">
        <v>387</v>
      </c>
      <c r="L2" s="261"/>
      <c r="M2" s="261"/>
      <c r="N2" s="261"/>
      <c r="O2" s="261"/>
      <c r="P2" s="261"/>
      <c r="Q2" s="261"/>
      <c r="R2" s="261"/>
      <c r="S2" s="261"/>
      <c r="T2" s="261"/>
      <c r="U2" s="261"/>
      <c r="V2" s="261"/>
      <c r="W2" s="261"/>
      <c r="X2" s="261"/>
    </row>
    <row r="3" spans="3:36" ht="16.5" customHeight="1" x14ac:dyDescent="0.15">
      <c r="K3" s="261"/>
      <c r="L3" s="261"/>
      <c r="M3" s="261"/>
      <c r="N3" s="261"/>
      <c r="O3" s="261"/>
      <c r="P3" s="261"/>
      <c r="Q3" s="261"/>
      <c r="R3" s="261"/>
      <c r="S3" s="261"/>
      <c r="T3" s="261"/>
      <c r="U3" s="261"/>
      <c r="V3" s="261"/>
      <c r="W3" s="261"/>
      <c r="X3" s="261"/>
    </row>
    <row r="6" spans="3:36" ht="16.5" customHeight="1" x14ac:dyDescent="0.15">
      <c r="W6" s="247" t="s">
        <v>385</v>
      </c>
      <c r="X6" s="247"/>
      <c r="Y6" s="248">
        <v>8</v>
      </c>
      <c r="Z6" s="248"/>
      <c r="AA6" s="19" t="s">
        <v>2</v>
      </c>
      <c r="AB6" s="248">
        <v>2</v>
      </c>
      <c r="AC6" s="248"/>
      <c r="AD6" s="19" t="s">
        <v>3</v>
      </c>
      <c r="AE6" s="248"/>
      <c r="AF6" s="248"/>
      <c r="AG6" s="19" t="s">
        <v>4</v>
      </c>
    </row>
    <row r="8" spans="3:36" ht="16.5" customHeight="1" x14ac:dyDescent="0.15">
      <c r="C8" s="262" t="s">
        <v>127</v>
      </c>
      <c r="D8" s="262"/>
      <c r="E8" s="262"/>
      <c r="F8" s="262"/>
      <c r="G8" s="262"/>
      <c r="H8" s="262"/>
      <c r="I8" s="262"/>
      <c r="J8" s="262"/>
      <c r="K8" s="262"/>
    </row>
    <row r="9" spans="3:36" ht="16.5" customHeight="1" x14ac:dyDescent="0.15">
      <c r="C9" s="262"/>
      <c r="D9" s="262"/>
      <c r="E9" s="262"/>
      <c r="F9" s="262"/>
      <c r="G9" s="262"/>
      <c r="H9" s="262"/>
      <c r="I9" s="262"/>
      <c r="J9" s="262"/>
      <c r="K9" s="262"/>
    </row>
    <row r="10" spans="3:36" ht="16.5" customHeight="1" x14ac:dyDescent="0.15">
      <c r="AH10" s="258"/>
      <c r="AI10" s="258"/>
      <c r="AJ10" s="258"/>
    </row>
    <row r="11" spans="3:36" ht="16.5" customHeight="1" x14ac:dyDescent="0.15">
      <c r="C11" s="249" t="s">
        <v>128</v>
      </c>
      <c r="D11" s="249"/>
      <c r="E11" s="249"/>
      <c r="F11" s="249"/>
      <c r="H11" s="249" t="s">
        <v>129</v>
      </c>
      <c r="I11" s="249"/>
      <c r="J11" s="249"/>
      <c r="K11" s="249"/>
      <c r="L11" s="249"/>
      <c r="M11" s="249"/>
      <c r="N11" s="249"/>
      <c r="P11" s="259" t="str">
        <f>'様式①-１'!V17&amp;'様式①-１'!AG17&amp;'様式①-１'!AR17&amp;'様式①-１'!BC17</f>
        <v/>
      </c>
      <c r="Q11" s="259"/>
      <c r="R11" s="259"/>
      <c r="S11" s="259"/>
      <c r="T11" s="259"/>
      <c r="U11" s="259"/>
      <c r="V11" s="259"/>
      <c r="W11" s="259"/>
      <c r="X11" s="259"/>
      <c r="Y11" s="259"/>
      <c r="Z11" s="259"/>
      <c r="AA11" s="259"/>
      <c r="AB11" s="259"/>
      <c r="AC11" s="259"/>
      <c r="AD11" s="259"/>
      <c r="AE11" s="259"/>
      <c r="AF11" s="259"/>
      <c r="AG11" s="259"/>
    </row>
    <row r="12" spans="3:36" ht="16.5" customHeight="1" x14ac:dyDescent="0.15">
      <c r="C12" s="249" t="s">
        <v>130</v>
      </c>
      <c r="D12" s="249"/>
      <c r="E12" s="249"/>
      <c r="F12" s="249"/>
      <c r="H12" s="249" t="s">
        <v>12</v>
      </c>
      <c r="I12" s="249"/>
      <c r="J12" s="249"/>
      <c r="K12" s="249"/>
      <c r="L12" s="249"/>
      <c r="M12" s="249"/>
      <c r="N12" s="249"/>
      <c r="P12" s="259">
        <f>'様式①-１'!V20</f>
        <v>0</v>
      </c>
      <c r="Q12" s="259"/>
      <c r="R12" s="259"/>
      <c r="S12" s="259"/>
      <c r="T12" s="259"/>
      <c r="U12" s="259"/>
      <c r="V12" s="259"/>
      <c r="W12" s="259"/>
      <c r="X12" s="259"/>
      <c r="Y12" s="259"/>
      <c r="Z12" s="259"/>
      <c r="AA12" s="259"/>
      <c r="AB12" s="259"/>
      <c r="AC12" s="259"/>
      <c r="AD12" s="259"/>
      <c r="AE12" s="259"/>
      <c r="AF12" s="259"/>
      <c r="AG12" s="259"/>
    </row>
    <row r="13" spans="3:36" ht="16.5" customHeight="1" x14ac:dyDescent="0.15">
      <c r="H13" s="263" t="s">
        <v>131</v>
      </c>
      <c r="I13" s="263"/>
      <c r="J13" s="263"/>
      <c r="K13" s="263"/>
      <c r="L13" s="263"/>
      <c r="M13" s="263"/>
      <c r="N13" s="263"/>
      <c r="O13" s="47"/>
      <c r="P13" s="259" t="str">
        <f>'様式①-１'!V22&amp;"　"&amp;'様式①-１'!V25</f>
        <v>　</v>
      </c>
      <c r="Q13" s="259"/>
      <c r="R13" s="259"/>
      <c r="S13" s="259"/>
      <c r="T13" s="259"/>
      <c r="U13" s="259"/>
      <c r="V13" s="259"/>
      <c r="W13" s="259"/>
      <c r="X13" s="259"/>
      <c r="Y13" s="259"/>
      <c r="Z13" s="259"/>
      <c r="AA13" s="259"/>
      <c r="AB13" s="259"/>
      <c r="AC13" s="259"/>
      <c r="AD13" s="259"/>
      <c r="AE13" s="259"/>
      <c r="AF13" s="259"/>
      <c r="AG13" s="259"/>
      <c r="AH13" s="23" t="s">
        <v>388</v>
      </c>
    </row>
    <row r="14" spans="3:36" ht="16.5" customHeight="1" x14ac:dyDescent="0.15">
      <c r="H14" s="20"/>
      <c r="I14" s="20"/>
      <c r="J14" s="20"/>
      <c r="K14" s="20"/>
      <c r="L14" s="20"/>
      <c r="M14" s="20"/>
      <c r="N14" s="20"/>
      <c r="P14" s="21"/>
      <c r="Q14" s="21"/>
      <c r="R14" s="21"/>
      <c r="S14" s="21"/>
      <c r="T14" s="21"/>
      <c r="U14" s="21"/>
      <c r="V14" s="21"/>
      <c r="W14" s="21"/>
      <c r="X14" s="21"/>
      <c r="Y14" s="21"/>
      <c r="Z14" s="21"/>
      <c r="AA14" s="21"/>
      <c r="AB14" s="21"/>
      <c r="AC14" s="21"/>
      <c r="AD14" s="21"/>
      <c r="AE14" s="21"/>
      <c r="AF14" s="21"/>
      <c r="AG14" s="21"/>
    </row>
    <row r="16" spans="3:36" ht="16.5" customHeight="1" x14ac:dyDescent="0.15">
      <c r="C16" s="19" t="s">
        <v>132</v>
      </c>
    </row>
    <row r="19" spans="3:35" ht="16.5" customHeight="1" x14ac:dyDescent="0.15">
      <c r="C19" s="249" t="s">
        <v>133</v>
      </c>
      <c r="D19" s="249"/>
      <c r="E19" s="249"/>
      <c r="F19" s="249"/>
      <c r="H19" s="249" t="s">
        <v>134</v>
      </c>
      <c r="I19" s="249"/>
      <c r="J19" s="249"/>
      <c r="K19" s="249"/>
      <c r="L19" s="249"/>
      <c r="M19" s="249"/>
      <c r="N19" s="249"/>
      <c r="P19" s="253"/>
      <c r="Q19" s="253"/>
      <c r="R19" s="253"/>
      <c r="S19" s="253"/>
      <c r="T19" s="253"/>
      <c r="U19" s="253"/>
      <c r="V19" s="253"/>
      <c r="W19" s="253"/>
      <c r="X19" s="253"/>
      <c r="Y19" s="253"/>
      <c r="Z19" s="253"/>
      <c r="AA19" s="253"/>
      <c r="AB19" s="253"/>
      <c r="AC19" s="253"/>
      <c r="AD19" s="253"/>
      <c r="AE19" s="253"/>
      <c r="AF19" s="253"/>
      <c r="AG19" s="253"/>
    </row>
    <row r="20" spans="3:35" ht="16.5" customHeight="1" x14ac:dyDescent="0.15">
      <c r="C20" s="78"/>
      <c r="D20" s="78"/>
      <c r="E20" s="78"/>
      <c r="F20" s="78"/>
      <c r="H20" s="78"/>
      <c r="I20" s="78"/>
      <c r="J20" s="78"/>
      <c r="K20" s="78"/>
      <c r="L20" s="78"/>
      <c r="M20" s="78"/>
      <c r="N20" s="78"/>
      <c r="P20" s="82"/>
      <c r="Q20" s="82"/>
      <c r="R20" s="82"/>
      <c r="S20" s="82"/>
      <c r="T20" s="82"/>
      <c r="U20" s="82"/>
      <c r="V20" s="82"/>
      <c r="W20" s="82"/>
      <c r="X20" s="82"/>
      <c r="Y20" s="82"/>
      <c r="Z20" s="82"/>
      <c r="AA20" s="82"/>
      <c r="AB20" s="82"/>
      <c r="AC20" s="82"/>
      <c r="AD20" s="82"/>
      <c r="AE20" s="82"/>
      <c r="AF20" s="82"/>
      <c r="AG20" s="82"/>
    </row>
    <row r="21" spans="3:35" ht="16.5" customHeight="1" x14ac:dyDescent="0.15">
      <c r="C21" s="20"/>
      <c r="D21" s="20"/>
      <c r="E21" s="20"/>
      <c r="F21" s="20"/>
      <c r="H21" s="251" t="s">
        <v>135</v>
      </c>
      <c r="I21" s="251"/>
      <c r="J21" s="251"/>
      <c r="K21" s="251"/>
      <c r="L21" s="251"/>
      <c r="M21" s="251"/>
      <c r="N21" s="251"/>
      <c r="P21" s="252"/>
      <c r="Q21" s="252"/>
      <c r="R21" s="252"/>
      <c r="S21" s="252"/>
      <c r="T21" s="252"/>
      <c r="U21" s="252"/>
      <c r="V21" s="252"/>
      <c r="W21" s="252"/>
      <c r="X21" s="252"/>
      <c r="Y21" s="252"/>
      <c r="Z21" s="252"/>
      <c r="AA21" s="252"/>
      <c r="AB21" s="252"/>
      <c r="AC21" s="252"/>
      <c r="AD21" s="252"/>
      <c r="AE21" s="252"/>
      <c r="AF21" s="252"/>
      <c r="AG21" s="252"/>
    </row>
    <row r="22" spans="3:35" ht="10.5" customHeight="1" x14ac:dyDescent="0.15">
      <c r="C22" s="78"/>
      <c r="D22" s="78"/>
      <c r="E22" s="78"/>
      <c r="F22" s="78"/>
      <c r="H22" s="79"/>
      <c r="I22" s="79"/>
      <c r="J22" s="79"/>
      <c r="K22" s="79"/>
      <c r="L22" s="79"/>
      <c r="M22" s="79"/>
      <c r="N22" s="79"/>
      <c r="P22" s="22"/>
      <c r="Q22" s="257"/>
      <c r="R22" s="257"/>
      <c r="S22" s="257"/>
      <c r="T22" s="257"/>
      <c r="U22" s="257"/>
      <c r="V22" s="257"/>
      <c r="W22" s="257"/>
      <c r="X22" s="257"/>
      <c r="Y22" s="257"/>
      <c r="Z22" s="260"/>
      <c r="AA22" s="260"/>
      <c r="AB22" s="260"/>
      <c r="AC22" s="260"/>
      <c r="AD22" s="260"/>
      <c r="AE22" s="260"/>
      <c r="AF22" s="260"/>
      <c r="AG22" s="260"/>
      <c r="AH22" s="260"/>
    </row>
    <row r="23" spans="3:35" ht="16.5" customHeight="1" x14ac:dyDescent="0.15">
      <c r="H23" s="249" t="s">
        <v>129</v>
      </c>
      <c r="I23" s="249"/>
      <c r="J23" s="249"/>
      <c r="K23" s="249"/>
      <c r="L23" s="249"/>
      <c r="M23" s="249"/>
      <c r="N23" s="249"/>
      <c r="P23" s="256"/>
      <c r="Q23" s="256"/>
      <c r="R23" s="256"/>
      <c r="S23" s="256"/>
      <c r="T23" s="256"/>
      <c r="U23" s="256"/>
      <c r="V23" s="256"/>
      <c r="W23" s="256"/>
      <c r="X23" s="256"/>
      <c r="Y23" s="256"/>
      <c r="Z23" s="256"/>
      <c r="AA23" s="256"/>
      <c r="AB23" s="256"/>
      <c r="AC23" s="256"/>
      <c r="AD23" s="256"/>
      <c r="AE23" s="256"/>
      <c r="AF23" s="256"/>
      <c r="AG23" s="256"/>
    </row>
    <row r="24" spans="3:35" ht="16.5" customHeight="1" x14ac:dyDescent="0.15">
      <c r="H24" s="78"/>
      <c r="I24" s="78"/>
      <c r="J24" s="78"/>
      <c r="K24" s="78"/>
      <c r="L24" s="78"/>
      <c r="M24" s="78"/>
      <c r="N24" s="78"/>
      <c r="P24" s="83"/>
      <c r="Q24" s="83"/>
      <c r="R24" s="83"/>
      <c r="S24" s="83"/>
      <c r="T24" s="83"/>
      <c r="U24" s="83"/>
      <c r="V24" s="83"/>
      <c r="W24" s="83"/>
      <c r="X24" s="83"/>
      <c r="Y24" s="83"/>
      <c r="Z24" s="83"/>
      <c r="AA24" s="83"/>
      <c r="AB24" s="83"/>
      <c r="AC24" s="83"/>
      <c r="AD24" s="83"/>
      <c r="AE24" s="83"/>
      <c r="AF24" s="83"/>
      <c r="AG24" s="83"/>
    </row>
    <row r="25" spans="3:35" ht="16.5" customHeight="1" x14ac:dyDescent="0.15">
      <c r="H25" s="251" t="s">
        <v>136</v>
      </c>
      <c r="I25" s="251"/>
      <c r="J25" s="251"/>
      <c r="K25" s="251"/>
      <c r="L25" s="251"/>
      <c r="M25" s="251"/>
      <c r="N25" s="251"/>
      <c r="P25" s="252"/>
      <c r="Q25" s="252"/>
      <c r="R25" s="252"/>
      <c r="S25" s="252"/>
      <c r="T25" s="252"/>
      <c r="U25" s="252"/>
      <c r="V25" s="252"/>
      <c r="W25" s="252"/>
      <c r="X25" s="252"/>
      <c r="Y25" s="252"/>
      <c r="Z25" s="252"/>
      <c r="AA25" s="252"/>
      <c r="AB25" s="252"/>
      <c r="AC25" s="252"/>
      <c r="AD25" s="252"/>
      <c r="AE25" s="252"/>
      <c r="AF25" s="252"/>
      <c r="AG25" s="252"/>
    </row>
    <row r="26" spans="3:35" ht="16.5" customHeight="1" x14ac:dyDescent="0.15">
      <c r="C26" s="22"/>
      <c r="D26" s="22"/>
      <c r="E26" s="22"/>
      <c r="F26" s="22"/>
      <c r="H26" s="249" t="s">
        <v>12</v>
      </c>
      <c r="I26" s="249"/>
      <c r="J26" s="249"/>
      <c r="K26" s="249"/>
      <c r="L26" s="249"/>
      <c r="M26" s="249"/>
      <c r="N26" s="249"/>
      <c r="P26" s="253"/>
      <c r="Q26" s="253"/>
      <c r="R26" s="253"/>
      <c r="S26" s="253"/>
      <c r="T26" s="253"/>
      <c r="U26" s="253"/>
      <c r="V26" s="253"/>
      <c r="W26" s="253"/>
      <c r="X26" s="253"/>
      <c r="Y26" s="253"/>
      <c r="Z26" s="253"/>
      <c r="AA26" s="253"/>
      <c r="AB26" s="253"/>
      <c r="AC26" s="253"/>
      <c r="AD26" s="253"/>
      <c r="AE26" s="253"/>
      <c r="AF26" s="253"/>
      <c r="AG26" s="253"/>
    </row>
    <row r="27" spans="3:35" ht="16.5" customHeight="1" x14ac:dyDescent="0.15">
      <c r="C27" s="22"/>
      <c r="D27" s="22"/>
      <c r="E27" s="22"/>
      <c r="F27" s="22"/>
      <c r="H27" s="78"/>
      <c r="I27" s="78"/>
      <c r="J27" s="78"/>
      <c r="K27" s="78"/>
      <c r="L27" s="78"/>
      <c r="M27" s="78"/>
      <c r="N27" s="78"/>
      <c r="P27" s="82"/>
      <c r="Q27" s="82"/>
      <c r="R27" s="82"/>
      <c r="S27" s="82"/>
      <c r="T27" s="82"/>
      <c r="U27" s="82"/>
      <c r="V27" s="82"/>
      <c r="W27" s="82"/>
      <c r="X27" s="82"/>
      <c r="Y27" s="82"/>
      <c r="Z27" s="82"/>
      <c r="AA27" s="82"/>
      <c r="AB27" s="82"/>
      <c r="AC27" s="82"/>
      <c r="AD27" s="82"/>
      <c r="AE27" s="82"/>
      <c r="AF27" s="82"/>
      <c r="AG27" s="82"/>
    </row>
    <row r="28" spans="3:35" ht="16.5" customHeight="1" x14ac:dyDescent="0.15">
      <c r="C28" s="22"/>
      <c r="D28" s="22"/>
      <c r="E28" s="22"/>
      <c r="F28" s="22"/>
      <c r="H28" s="249" t="s">
        <v>137</v>
      </c>
      <c r="I28" s="249"/>
      <c r="J28" s="249"/>
      <c r="K28" s="249"/>
      <c r="L28" s="249"/>
      <c r="M28" s="249"/>
      <c r="N28" s="249"/>
      <c r="P28" s="253"/>
      <c r="Q28" s="253"/>
      <c r="R28" s="253"/>
      <c r="S28" s="253"/>
      <c r="T28" s="253"/>
      <c r="U28" s="253"/>
      <c r="V28" s="253"/>
      <c r="W28" s="253"/>
      <c r="X28" s="253"/>
      <c r="Y28" s="253"/>
      <c r="Z28" s="253"/>
      <c r="AA28" s="253"/>
      <c r="AB28" s="253"/>
      <c r="AC28" s="253"/>
      <c r="AD28" s="253"/>
      <c r="AE28" s="253"/>
      <c r="AF28" s="253"/>
      <c r="AG28" s="253"/>
      <c r="AH28" s="23" t="s">
        <v>388</v>
      </c>
      <c r="AI28" s="23"/>
    </row>
    <row r="29" spans="3:35" ht="16.5" customHeight="1" x14ac:dyDescent="0.15">
      <c r="C29" s="22"/>
      <c r="D29" s="22"/>
      <c r="E29" s="22"/>
      <c r="F29" s="22"/>
      <c r="H29" s="78"/>
      <c r="I29" s="78"/>
      <c r="J29" s="78"/>
      <c r="K29" s="78"/>
      <c r="L29" s="78"/>
      <c r="M29" s="78"/>
      <c r="N29" s="78"/>
      <c r="P29" s="82"/>
      <c r="Q29" s="82"/>
      <c r="R29" s="82"/>
      <c r="S29" s="82"/>
      <c r="T29" s="82"/>
      <c r="U29" s="82"/>
      <c r="V29" s="82"/>
      <c r="W29" s="82"/>
      <c r="X29" s="82"/>
      <c r="Y29" s="82"/>
      <c r="Z29" s="82"/>
      <c r="AA29" s="82"/>
      <c r="AB29" s="82"/>
      <c r="AC29" s="82"/>
      <c r="AD29" s="82"/>
      <c r="AE29" s="82"/>
      <c r="AF29" s="82"/>
      <c r="AG29" s="82"/>
      <c r="AI29" s="23"/>
    </row>
    <row r="30" spans="3:35" ht="16.5" customHeight="1" x14ac:dyDescent="0.15">
      <c r="C30" s="22"/>
      <c r="D30" s="22"/>
      <c r="E30" s="22"/>
      <c r="F30" s="22"/>
      <c r="H30" s="251" t="s">
        <v>138</v>
      </c>
      <c r="I30" s="251"/>
      <c r="J30" s="251"/>
      <c r="K30" s="251"/>
      <c r="L30" s="251"/>
      <c r="M30" s="251"/>
      <c r="N30" s="251"/>
      <c r="P30" s="252"/>
      <c r="Q30" s="252"/>
      <c r="R30" s="252"/>
      <c r="S30" s="252"/>
      <c r="T30" s="252"/>
      <c r="U30" s="252"/>
      <c r="V30" s="252"/>
      <c r="W30" s="252"/>
      <c r="X30" s="252"/>
      <c r="Y30" s="252"/>
      <c r="Z30" s="252"/>
      <c r="AA30" s="252"/>
      <c r="AB30" s="252"/>
      <c r="AC30" s="252"/>
      <c r="AD30" s="252"/>
      <c r="AE30" s="252"/>
      <c r="AF30" s="252"/>
      <c r="AG30" s="252"/>
      <c r="AI30" s="23"/>
    </row>
    <row r="31" spans="3:35" ht="16.5" customHeight="1" x14ac:dyDescent="0.15">
      <c r="H31" s="254" t="s">
        <v>131</v>
      </c>
      <c r="I31" s="254"/>
      <c r="J31" s="254"/>
      <c r="K31" s="254"/>
      <c r="L31" s="254"/>
      <c r="M31" s="254"/>
      <c r="N31" s="254"/>
      <c r="O31" s="254"/>
      <c r="P31" s="253"/>
      <c r="Q31" s="253"/>
      <c r="R31" s="253"/>
      <c r="S31" s="253"/>
      <c r="T31" s="253"/>
      <c r="U31" s="253"/>
      <c r="V31" s="253"/>
      <c r="W31" s="253"/>
      <c r="X31" s="253"/>
      <c r="Y31" s="253"/>
      <c r="Z31" s="253"/>
      <c r="AA31" s="253"/>
      <c r="AB31" s="253"/>
      <c r="AC31" s="253"/>
      <c r="AD31" s="253"/>
      <c r="AE31" s="253"/>
      <c r="AF31" s="253"/>
      <c r="AG31" s="253"/>
      <c r="AI31" s="23"/>
    </row>
    <row r="32" spans="3:35" ht="16.5" customHeight="1" x14ac:dyDescent="0.15">
      <c r="H32" s="80"/>
      <c r="I32" s="80"/>
      <c r="J32" s="80"/>
      <c r="K32" s="80"/>
      <c r="L32" s="80"/>
      <c r="M32" s="80"/>
      <c r="N32" s="80"/>
      <c r="O32" s="80"/>
      <c r="P32" s="82"/>
      <c r="Q32" s="82"/>
      <c r="R32" s="82"/>
      <c r="S32" s="82"/>
      <c r="T32" s="82"/>
      <c r="U32" s="82"/>
      <c r="V32" s="82"/>
      <c r="W32" s="82"/>
      <c r="X32" s="82"/>
      <c r="Y32" s="82"/>
      <c r="Z32" s="82"/>
      <c r="AA32" s="82"/>
      <c r="AB32" s="82"/>
      <c r="AC32" s="82"/>
      <c r="AD32" s="82"/>
      <c r="AE32" s="82"/>
      <c r="AF32" s="82"/>
      <c r="AG32" s="82"/>
      <c r="AI32" s="23"/>
    </row>
    <row r="33" spans="3:35" ht="16.5" customHeight="1" x14ac:dyDescent="0.15">
      <c r="H33" s="249" t="s">
        <v>139</v>
      </c>
      <c r="I33" s="249"/>
      <c r="J33" s="249"/>
      <c r="K33" s="249"/>
      <c r="L33" s="249"/>
      <c r="M33" s="249"/>
      <c r="N33" s="249"/>
      <c r="P33" s="255"/>
      <c r="Q33" s="255"/>
      <c r="R33" s="255"/>
      <c r="S33" s="255"/>
      <c r="T33" s="255"/>
      <c r="U33" s="255"/>
      <c r="V33" s="255"/>
      <c r="W33" s="255"/>
      <c r="X33" s="255"/>
      <c r="Y33" s="255"/>
      <c r="Z33" s="255"/>
      <c r="AA33" s="255"/>
      <c r="AB33" s="255"/>
      <c r="AC33" s="255"/>
      <c r="AD33" s="255"/>
      <c r="AE33" s="255"/>
      <c r="AF33" s="255"/>
      <c r="AG33" s="255"/>
    </row>
    <row r="34" spans="3:35" ht="16.5" customHeight="1" x14ac:dyDescent="0.15">
      <c r="H34" s="249" t="s">
        <v>140</v>
      </c>
      <c r="I34" s="249"/>
      <c r="J34" s="249"/>
      <c r="K34" s="249"/>
      <c r="L34" s="249"/>
      <c r="M34" s="249"/>
      <c r="N34" s="249"/>
      <c r="P34" s="250"/>
      <c r="Q34" s="250"/>
      <c r="R34" s="250"/>
      <c r="S34" s="250"/>
      <c r="T34" s="250"/>
      <c r="U34" s="250"/>
      <c r="V34" s="250"/>
      <c r="W34" s="250"/>
      <c r="X34" s="250"/>
      <c r="Y34" s="250"/>
      <c r="Z34" s="250"/>
      <c r="AA34" s="250"/>
      <c r="AB34" s="250"/>
      <c r="AC34" s="250"/>
      <c r="AD34" s="250"/>
      <c r="AE34" s="250"/>
      <c r="AF34" s="250"/>
      <c r="AG34" s="250"/>
    </row>
    <row r="35" spans="3:35" ht="16.5" customHeight="1" x14ac:dyDescent="0.15">
      <c r="P35" s="98"/>
    </row>
    <row r="36" spans="3:35" ht="16.5" customHeight="1" x14ac:dyDescent="0.15">
      <c r="C36" s="19">
        <v>1</v>
      </c>
      <c r="E36" s="247" t="s">
        <v>141</v>
      </c>
      <c r="F36" s="247"/>
      <c r="G36" s="247"/>
      <c r="H36" s="247"/>
      <c r="J36" s="245" t="s">
        <v>263</v>
      </c>
      <c r="K36" s="246"/>
      <c r="L36" s="246" t="s">
        <v>262</v>
      </c>
      <c r="M36" s="246"/>
      <c r="N36" s="246"/>
      <c r="O36" s="246"/>
      <c r="P36" s="246"/>
      <c r="Q36" s="246"/>
      <c r="R36" s="246"/>
      <c r="S36" s="246"/>
      <c r="T36" s="246"/>
      <c r="U36" s="246"/>
      <c r="V36" s="246"/>
      <c r="W36" s="246"/>
      <c r="X36" s="246"/>
      <c r="Y36" s="246"/>
      <c r="Z36" s="246"/>
      <c r="AA36" s="246"/>
      <c r="AB36" s="246"/>
      <c r="AC36" s="246"/>
      <c r="AD36" s="246"/>
      <c r="AE36" s="246"/>
      <c r="AF36" s="246"/>
      <c r="AG36" s="246"/>
    </row>
    <row r="37" spans="3:35" ht="16.5" customHeight="1" x14ac:dyDescent="0.15">
      <c r="J37" s="245" t="s">
        <v>264</v>
      </c>
      <c r="K37" s="246"/>
      <c r="L37" s="246" t="s">
        <v>268</v>
      </c>
      <c r="M37" s="246"/>
      <c r="N37" s="246"/>
      <c r="O37" s="246"/>
      <c r="P37" s="246"/>
      <c r="Q37" s="246"/>
      <c r="R37" s="246"/>
      <c r="S37" s="246"/>
      <c r="T37" s="246"/>
      <c r="U37" s="246"/>
      <c r="V37" s="246"/>
      <c r="W37" s="246"/>
      <c r="X37" s="246"/>
      <c r="Y37" s="246"/>
      <c r="Z37" s="246"/>
      <c r="AA37" s="246"/>
      <c r="AB37" s="246"/>
      <c r="AC37" s="246"/>
      <c r="AD37" s="246"/>
      <c r="AE37" s="246"/>
      <c r="AF37" s="246"/>
      <c r="AG37" s="246"/>
    </row>
    <row r="38" spans="3:35" ht="16.5" customHeight="1" x14ac:dyDescent="0.15">
      <c r="J38" s="245" t="s">
        <v>265</v>
      </c>
      <c r="K38" s="246"/>
      <c r="L38" s="246" t="s">
        <v>269</v>
      </c>
      <c r="M38" s="246"/>
      <c r="N38" s="246"/>
      <c r="O38" s="246"/>
      <c r="P38" s="246"/>
      <c r="Q38" s="246"/>
      <c r="R38" s="246"/>
      <c r="S38" s="246"/>
      <c r="T38" s="246"/>
      <c r="U38" s="246"/>
      <c r="V38" s="246"/>
      <c r="W38" s="246"/>
      <c r="X38" s="246"/>
      <c r="Y38" s="246"/>
      <c r="Z38" s="246"/>
      <c r="AA38" s="246"/>
      <c r="AB38" s="246"/>
      <c r="AC38" s="246"/>
      <c r="AD38" s="246"/>
      <c r="AE38" s="246"/>
      <c r="AF38" s="246"/>
      <c r="AG38" s="246"/>
    </row>
    <row r="39" spans="3:35" ht="16.5" customHeight="1" x14ac:dyDescent="0.15">
      <c r="J39" s="245" t="s">
        <v>266</v>
      </c>
      <c r="K39" s="246"/>
      <c r="L39" s="246" t="s">
        <v>270</v>
      </c>
      <c r="M39" s="246"/>
      <c r="N39" s="246"/>
      <c r="O39" s="246"/>
      <c r="P39" s="246"/>
      <c r="Q39" s="246"/>
      <c r="R39" s="246"/>
      <c r="S39" s="246"/>
      <c r="T39" s="246"/>
      <c r="U39" s="246"/>
      <c r="V39" s="246"/>
      <c r="W39" s="246"/>
      <c r="X39" s="246"/>
      <c r="Y39" s="246"/>
      <c r="Z39" s="246"/>
      <c r="AA39" s="246"/>
      <c r="AB39" s="246"/>
      <c r="AC39" s="246"/>
      <c r="AD39" s="246"/>
      <c r="AE39" s="246"/>
      <c r="AF39" s="246"/>
      <c r="AG39" s="246"/>
    </row>
    <row r="40" spans="3:35" ht="16.5" customHeight="1" x14ac:dyDescent="0.15">
      <c r="J40" s="245" t="s">
        <v>267</v>
      </c>
      <c r="K40" s="246"/>
      <c r="L40" s="246" t="s">
        <v>271</v>
      </c>
      <c r="M40" s="246"/>
      <c r="N40" s="246"/>
      <c r="O40" s="246"/>
      <c r="P40" s="246"/>
      <c r="Q40" s="246"/>
      <c r="R40" s="246"/>
      <c r="S40" s="246"/>
      <c r="T40" s="246"/>
      <c r="U40" s="246"/>
      <c r="V40" s="246"/>
      <c r="W40" s="246"/>
      <c r="X40" s="246"/>
      <c r="Y40" s="246"/>
      <c r="Z40" s="246"/>
      <c r="AA40" s="246"/>
      <c r="AB40" s="246"/>
      <c r="AC40" s="246"/>
      <c r="AD40" s="246"/>
      <c r="AE40" s="246"/>
      <c r="AF40" s="246"/>
      <c r="AG40" s="246"/>
    </row>
    <row r="42" spans="3:35" ht="16.5" customHeight="1" x14ac:dyDescent="0.15">
      <c r="C42" s="19">
        <v>2</v>
      </c>
      <c r="E42" s="247" t="s">
        <v>142</v>
      </c>
      <c r="F42" s="247"/>
      <c r="G42" s="247"/>
      <c r="H42" s="247"/>
      <c r="J42" s="247" t="s">
        <v>385</v>
      </c>
      <c r="K42" s="247"/>
      <c r="L42" s="248"/>
      <c r="M42" s="248"/>
      <c r="N42" s="19" t="s">
        <v>2</v>
      </c>
      <c r="O42" s="248"/>
      <c r="P42" s="248"/>
      <c r="Q42" s="19" t="s">
        <v>3</v>
      </c>
      <c r="R42" s="248"/>
      <c r="S42" s="248"/>
      <c r="T42" s="19" t="s">
        <v>4</v>
      </c>
      <c r="U42" s="247" t="s">
        <v>143</v>
      </c>
      <c r="V42" s="247"/>
      <c r="W42" s="247" t="s">
        <v>385</v>
      </c>
      <c r="X42" s="247"/>
      <c r="Y42" s="248"/>
      <c r="Z42" s="248"/>
      <c r="AA42" s="19" t="s">
        <v>2</v>
      </c>
      <c r="AB42" s="248"/>
      <c r="AC42" s="248"/>
      <c r="AD42" s="19" t="s">
        <v>3</v>
      </c>
      <c r="AE42" s="248"/>
      <c r="AF42" s="248"/>
      <c r="AG42" s="19" t="s">
        <v>4</v>
      </c>
      <c r="AH42" s="247" t="s">
        <v>144</v>
      </c>
      <c r="AI42" s="247"/>
    </row>
  </sheetData>
  <sheetProtection algorithmName="SHA-512" hashValue="JXyrBbp8RROqzLzhNA5epLNZuIcSiyMM/JEbw1oZYoozlg4HvGIMRdz9rJUWuEVQonUrCSvOTG5ZUth8IXs+sQ==" saltValue="+sQKrdIrsMI3fss8wUoGHQ==" spinCount="100000" sheet="1" selectLockedCells="1"/>
  <mergeCells count="65">
    <mergeCell ref="C8:K9"/>
    <mergeCell ref="C19:F19"/>
    <mergeCell ref="H19:N19"/>
    <mergeCell ref="P19:AG19"/>
    <mergeCell ref="H21:N21"/>
    <mergeCell ref="P21:AG21"/>
    <mergeCell ref="H13:N13"/>
    <mergeCell ref="P13:AG13"/>
    <mergeCell ref="K2:X3"/>
    <mergeCell ref="W6:X6"/>
    <mergeCell ref="Y6:Z6"/>
    <mergeCell ref="AB6:AC6"/>
    <mergeCell ref="AE6:AF6"/>
    <mergeCell ref="Q22:S22"/>
    <mergeCell ref="AH10:AJ10"/>
    <mergeCell ref="C11:F11"/>
    <mergeCell ref="H11:N11"/>
    <mergeCell ref="P11:AG11"/>
    <mergeCell ref="C12:F12"/>
    <mergeCell ref="H12:N12"/>
    <mergeCell ref="P12:AG12"/>
    <mergeCell ref="T22:V22"/>
    <mergeCell ref="W22:Y22"/>
    <mergeCell ref="Z22:AH22"/>
    <mergeCell ref="H28:N28"/>
    <mergeCell ref="P28:AG28"/>
    <mergeCell ref="H23:N23"/>
    <mergeCell ref="H25:N25"/>
    <mergeCell ref="P25:AG25"/>
    <mergeCell ref="H26:N26"/>
    <mergeCell ref="P26:AG26"/>
    <mergeCell ref="P23:R23"/>
    <mergeCell ref="S23:U23"/>
    <mergeCell ref="V23:X23"/>
    <mergeCell ref="Y23:AG23"/>
    <mergeCell ref="H30:N30"/>
    <mergeCell ref="P30:AG30"/>
    <mergeCell ref="P31:AG31"/>
    <mergeCell ref="H31:O31"/>
    <mergeCell ref="H33:N33"/>
    <mergeCell ref="P33:AG33"/>
    <mergeCell ref="H34:N34"/>
    <mergeCell ref="P34:AG34"/>
    <mergeCell ref="E36:H36"/>
    <mergeCell ref="J36:K36"/>
    <mergeCell ref="L36:AG36"/>
    <mergeCell ref="E42:H42"/>
    <mergeCell ref="J42:K42"/>
    <mergeCell ref="L42:M42"/>
    <mergeCell ref="O42:P42"/>
    <mergeCell ref="AB42:AC42"/>
    <mergeCell ref="J37:K37"/>
    <mergeCell ref="J38:K38"/>
    <mergeCell ref="J39:K39"/>
    <mergeCell ref="AH42:AI42"/>
    <mergeCell ref="R42:S42"/>
    <mergeCell ref="U42:V42"/>
    <mergeCell ref="W42:X42"/>
    <mergeCell ref="Y42:Z42"/>
    <mergeCell ref="J40:K40"/>
    <mergeCell ref="L37:AG37"/>
    <mergeCell ref="L38:AG38"/>
    <mergeCell ref="L39:AG39"/>
    <mergeCell ref="L40:AG40"/>
    <mergeCell ref="AE42:AF42"/>
  </mergeCells>
  <phoneticPr fontId="2"/>
  <dataValidations count="3">
    <dataValidation imeMode="fullKatakana" allowBlank="1" showInputMessage="1" showErrorMessage="1" sqref="P30:AG30 P25:AG25 P21:AG21" xr:uid="{00000000-0002-0000-0500-000000000000}"/>
    <dataValidation imeMode="hiragana" allowBlank="1" showInputMessage="1" showErrorMessage="1" sqref="P31:AG32 P26:AG29 S23:S24 V23:V24 Y23:Y24 P23:P24 Q22 T22 W22 Z22" xr:uid="{00000000-0002-0000-0500-000001000000}"/>
    <dataValidation imeMode="halfAlpha" allowBlank="1" showInputMessage="1" showErrorMessage="1" sqref="P33:AG34 P19:AG20 L42:M42 O42:P42 R42:S42 Y42:Z42 AB42:AC42 AE42:AF42" xr:uid="{00000000-0002-0000-0500-000002000000}"/>
  </dataValidations>
  <pageMargins left="0.78740157480314965" right="0.78740157480314965" top="1.1811023622047245" bottom="0.19685039370078741" header="0.51181102362204722" footer="0.51181102362204722"/>
  <pageSetup paperSize="9" orientation="portrait" blackAndWhite="1" draft="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E20"/>
  <sheetViews>
    <sheetView zoomScaleNormal="100" zoomScaleSheetLayoutView="100" workbookViewId="0">
      <selection activeCell="D4" sqref="D4"/>
    </sheetView>
  </sheetViews>
  <sheetFormatPr defaultRowHeight="35.1" customHeight="1" x14ac:dyDescent="0.15"/>
  <cols>
    <col min="1" max="1" width="3.625" style="40" customWidth="1"/>
    <col min="2" max="2" width="50.625" style="40" customWidth="1"/>
    <col min="3" max="16384" width="9" style="40"/>
  </cols>
  <sheetData>
    <row r="1" spans="1:5" ht="35.1" customHeight="1" x14ac:dyDescent="0.15">
      <c r="A1" s="39" t="s">
        <v>241</v>
      </c>
    </row>
    <row r="2" spans="1:5" ht="35.1" customHeight="1" x14ac:dyDescent="0.15">
      <c r="B2" s="40" t="s">
        <v>377</v>
      </c>
    </row>
    <row r="3" spans="1:5" ht="35.1" customHeight="1" x14ac:dyDescent="0.15">
      <c r="B3" s="264" t="s">
        <v>242</v>
      </c>
      <c r="C3" s="265"/>
      <c r="D3" s="41" t="s">
        <v>243</v>
      </c>
      <c r="E3" s="41" t="s">
        <v>244</v>
      </c>
    </row>
    <row r="4" spans="1:5" ht="35.1" customHeight="1" x14ac:dyDescent="0.15">
      <c r="B4" s="42" t="s">
        <v>245</v>
      </c>
      <c r="C4" s="43"/>
      <c r="D4" s="45"/>
      <c r="E4" s="92"/>
    </row>
    <row r="5" spans="1:5" ht="35.1" customHeight="1" x14ac:dyDescent="0.15">
      <c r="B5" s="266" t="s">
        <v>390</v>
      </c>
      <c r="C5" s="267"/>
      <c r="D5" s="45"/>
      <c r="E5" s="92"/>
    </row>
    <row r="6" spans="1:5" ht="35.1" customHeight="1" x14ac:dyDescent="0.15">
      <c r="B6" s="42" t="s">
        <v>246</v>
      </c>
      <c r="C6" s="43"/>
      <c r="D6" s="45"/>
      <c r="E6" s="92"/>
    </row>
    <row r="7" spans="1:5" ht="35.1" customHeight="1" x14ac:dyDescent="0.15">
      <c r="B7" s="42" t="s">
        <v>247</v>
      </c>
      <c r="C7" s="43"/>
      <c r="D7" s="45"/>
      <c r="E7" s="93"/>
    </row>
    <row r="8" spans="1:5" ht="35.1" customHeight="1" x14ac:dyDescent="0.15">
      <c r="B8" s="42" t="s">
        <v>248</v>
      </c>
      <c r="C8" s="43" t="s">
        <v>249</v>
      </c>
      <c r="D8" s="45"/>
      <c r="E8" s="93"/>
    </row>
    <row r="9" spans="1:5" ht="35.1" customHeight="1" x14ac:dyDescent="0.15">
      <c r="B9" s="42"/>
      <c r="C9" s="43" t="s">
        <v>250</v>
      </c>
      <c r="D9" s="45"/>
      <c r="E9" s="93"/>
    </row>
    <row r="10" spans="1:5" ht="35.1" customHeight="1" x14ac:dyDescent="0.15">
      <c r="B10" s="42" t="s">
        <v>251</v>
      </c>
      <c r="C10" s="43" t="s">
        <v>252</v>
      </c>
      <c r="D10" s="45"/>
      <c r="E10" s="93"/>
    </row>
    <row r="11" spans="1:5" ht="35.1" customHeight="1" x14ac:dyDescent="0.15">
      <c r="B11" s="42" t="s">
        <v>386</v>
      </c>
      <c r="C11" s="43"/>
      <c r="D11" s="45"/>
      <c r="E11" s="93"/>
    </row>
    <row r="12" spans="1:5" ht="35.1" customHeight="1" x14ac:dyDescent="0.15">
      <c r="B12" s="42" t="s">
        <v>253</v>
      </c>
      <c r="C12" s="43"/>
      <c r="D12" s="45"/>
      <c r="E12" s="93"/>
    </row>
    <row r="13" spans="1:5" ht="35.1" customHeight="1" x14ac:dyDescent="0.15">
      <c r="B13" s="42" t="s">
        <v>254</v>
      </c>
      <c r="C13" s="43"/>
      <c r="D13" s="45"/>
      <c r="E13" s="93"/>
    </row>
    <row r="14" spans="1:5" ht="35.1" customHeight="1" x14ac:dyDescent="0.15">
      <c r="B14" s="42" t="s">
        <v>255</v>
      </c>
      <c r="C14" s="43"/>
      <c r="D14" s="45"/>
      <c r="E14" s="93"/>
    </row>
    <row r="15" spans="1:5" ht="35.1" customHeight="1" x14ac:dyDescent="0.15">
      <c r="B15" s="42" t="s">
        <v>256</v>
      </c>
      <c r="C15" s="43"/>
      <c r="D15" s="45"/>
      <c r="E15" s="93"/>
    </row>
    <row r="16" spans="1:5" ht="35.1" customHeight="1" x14ac:dyDescent="0.15">
      <c r="B16" s="42" t="s">
        <v>257</v>
      </c>
      <c r="C16" s="43"/>
      <c r="D16" s="45"/>
      <c r="E16" s="93"/>
    </row>
    <row r="17" spans="2:5" ht="35.1" customHeight="1" x14ac:dyDescent="0.15">
      <c r="B17" s="42" t="s">
        <v>258</v>
      </c>
      <c r="C17" s="43"/>
      <c r="D17" s="45"/>
      <c r="E17" s="93"/>
    </row>
    <row r="18" spans="2:5" ht="35.1" customHeight="1" x14ac:dyDescent="0.15">
      <c r="B18" s="42" t="s">
        <v>398</v>
      </c>
      <c r="C18" s="43"/>
      <c r="D18" s="45"/>
      <c r="E18" s="93"/>
    </row>
    <row r="19" spans="2:5" ht="35.1" customHeight="1" x14ac:dyDescent="0.15">
      <c r="B19" s="42" t="s">
        <v>259</v>
      </c>
      <c r="C19" s="43"/>
      <c r="D19" s="45"/>
      <c r="E19" s="93"/>
    </row>
    <row r="20" spans="2:5" ht="35.1" customHeight="1" x14ac:dyDescent="0.15">
      <c r="B20" s="42" t="s">
        <v>272</v>
      </c>
      <c r="C20" s="43"/>
      <c r="D20" s="44"/>
      <c r="E20" s="93"/>
    </row>
  </sheetData>
  <sheetProtection algorithmName="SHA-512" hashValue="moZG+6SqXdEcGQZAXir0iCE3FFR16L8njTE7yU8rwiCIldBvPWA92ViBA5Kh+zWA3yGs1gjReePDUN/1tUGInA==" saltValue="UNevNSlSfPoNCbFJ1pviEQ==" spinCount="100000" sheet="1" selectLockedCells="1"/>
  <mergeCells count="2">
    <mergeCell ref="B3:C3"/>
    <mergeCell ref="B5:C5"/>
  </mergeCells>
  <phoneticPr fontId="2"/>
  <pageMargins left="0.78740157480314965" right="0.78740157480314965" top="1.1811023622047245" bottom="0.19685039370078741" header="0.51181102362204722" footer="0.51181102362204722"/>
  <pageSetup paperSize="9"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U36"/>
  <sheetViews>
    <sheetView workbookViewId="0"/>
  </sheetViews>
  <sheetFormatPr defaultRowHeight="13.5" x14ac:dyDescent="0.15"/>
  <cols>
    <col min="1" max="14" width="14" customWidth="1"/>
  </cols>
  <sheetData>
    <row r="1" spans="1:21" x14ac:dyDescent="0.15">
      <c r="A1" s="67" t="s">
        <v>318</v>
      </c>
      <c r="B1" s="67" t="s">
        <v>276</v>
      </c>
      <c r="C1" s="67" t="s">
        <v>294</v>
      </c>
      <c r="D1" s="67" t="s">
        <v>363</v>
      </c>
      <c r="E1" s="67" t="s">
        <v>290</v>
      </c>
      <c r="F1" s="67" t="s">
        <v>291</v>
      </c>
      <c r="G1" s="67" t="s">
        <v>292</v>
      </c>
      <c r="H1" s="67" t="s">
        <v>289</v>
      </c>
      <c r="I1" s="67" t="s">
        <v>364</v>
      </c>
      <c r="J1" s="67" t="s">
        <v>293</v>
      </c>
      <c r="K1" s="67" t="s">
        <v>365</v>
      </c>
      <c r="L1" s="67" t="s">
        <v>366</v>
      </c>
      <c r="M1" s="67" t="s">
        <v>316</v>
      </c>
      <c r="N1" s="67" t="s">
        <v>367</v>
      </c>
      <c r="O1" t="s">
        <v>378</v>
      </c>
      <c r="P1" t="s">
        <v>379</v>
      </c>
      <c r="Q1" t="s">
        <v>380</v>
      </c>
      <c r="R1" t="s">
        <v>381</v>
      </c>
      <c r="S1" t="s">
        <v>382</v>
      </c>
      <c r="T1" t="s">
        <v>383</v>
      </c>
      <c r="U1" t="s">
        <v>384</v>
      </c>
    </row>
    <row r="2" spans="1:21" x14ac:dyDescent="0.15">
      <c r="A2" t="str">
        <f>+IF($E2="","",1)</f>
        <v/>
      </c>
      <c r="B2" t="str">
        <f>+IF($E2="","",'様式①-１'!$Z$2)</f>
        <v/>
      </c>
      <c r="C2" t="str">
        <f>+IF($E2="","",1)</f>
        <v/>
      </c>
      <c r="D2" t="str">
        <f>+IF($E2="","",1)</f>
        <v/>
      </c>
      <c r="E2" t="str">
        <f>+'様式➀-2'!Q1</f>
        <v/>
      </c>
      <c r="F2" t="str">
        <f>+'様式➀-2'!R1</f>
        <v/>
      </c>
      <c r="G2" t="str">
        <f>+'様式➀-2'!S1</f>
        <v/>
      </c>
      <c r="H2" t="str">
        <f>+'様式➀-2'!U1</f>
        <v/>
      </c>
      <c r="I2" t="str">
        <f>+'様式➀-2'!T1</f>
        <v/>
      </c>
      <c r="J2" t="str">
        <f>+'様式➀-2'!V1</f>
        <v/>
      </c>
      <c r="K2" t="str">
        <f>+IF($E2="","",1)</f>
        <v/>
      </c>
      <c r="L2" t="str">
        <f>+'様式➀-2'!V1</f>
        <v/>
      </c>
      <c r="M2" t="str">
        <f>+IF($E2="","",0)</f>
        <v/>
      </c>
      <c r="N2" t="str">
        <f>+IF($E2="","",0)</f>
        <v/>
      </c>
    </row>
    <row r="3" spans="1:21" x14ac:dyDescent="0.15">
      <c r="A3" t="str">
        <f t="shared" ref="A3:A36" si="0">+IF($E3="","",1)</f>
        <v/>
      </c>
      <c r="B3" t="str">
        <f>+IF($E3="","",'様式①-１'!$Z$2)</f>
        <v/>
      </c>
      <c r="C3" t="str">
        <f>+IF($E3="","",C2+1)</f>
        <v/>
      </c>
      <c r="D3" t="str">
        <f t="shared" ref="D3:D35" si="1">+IF($E3="","",1)</f>
        <v/>
      </c>
      <c r="E3" t="str">
        <f>+'様式➀-2'!Q2</f>
        <v/>
      </c>
      <c r="F3" t="str">
        <f>+'様式➀-2'!R2</f>
        <v/>
      </c>
      <c r="G3" t="str">
        <f>+'様式➀-2'!S2</f>
        <v/>
      </c>
      <c r="H3" t="str">
        <f>+'様式➀-2'!U2</f>
        <v/>
      </c>
      <c r="I3" t="str">
        <f>+'様式➀-2'!T2</f>
        <v/>
      </c>
      <c r="J3" t="str">
        <f>+'様式➀-2'!V2</f>
        <v/>
      </c>
      <c r="K3" t="str">
        <f t="shared" ref="K3:K36" si="2">+IF($E3="","",1)</f>
        <v/>
      </c>
      <c r="L3" t="str">
        <f>+'様式➀-2'!V2</f>
        <v/>
      </c>
      <c r="M3" t="str">
        <f t="shared" ref="M3:N35" si="3">+IF($E3="","",0)</f>
        <v/>
      </c>
      <c r="N3" t="str">
        <f t="shared" si="3"/>
        <v/>
      </c>
    </row>
    <row r="4" spans="1:21" x14ac:dyDescent="0.15">
      <c r="A4" t="str">
        <f t="shared" si="0"/>
        <v/>
      </c>
      <c r="B4" t="str">
        <f>+IF($E4="","",'様式①-１'!$Z$2)</f>
        <v/>
      </c>
      <c r="C4" t="str">
        <f>+IF($E4="","",C3+1)</f>
        <v/>
      </c>
      <c r="D4" t="str">
        <f t="shared" si="1"/>
        <v/>
      </c>
      <c r="E4" t="str">
        <f>+'様式➀-2'!Q3</f>
        <v/>
      </c>
      <c r="F4" t="str">
        <f>+'様式➀-2'!R3</f>
        <v/>
      </c>
      <c r="G4" t="str">
        <f>+'様式➀-2'!S3</f>
        <v/>
      </c>
      <c r="H4" t="str">
        <f>+'様式➀-2'!U3</f>
        <v/>
      </c>
      <c r="I4" t="str">
        <f>+'様式➀-2'!T3</f>
        <v/>
      </c>
      <c r="J4" t="str">
        <f>+'様式➀-2'!V3</f>
        <v/>
      </c>
      <c r="K4" t="str">
        <f t="shared" si="2"/>
        <v/>
      </c>
      <c r="L4" t="str">
        <f>+'様式➀-2'!V3</f>
        <v/>
      </c>
      <c r="M4" t="str">
        <f t="shared" si="3"/>
        <v/>
      </c>
      <c r="N4" t="str">
        <f t="shared" si="3"/>
        <v/>
      </c>
    </row>
    <row r="5" spans="1:21" x14ac:dyDescent="0.15">
      <c r="A5" t="str">
        <f t="shared" si="0"/>
        <v/>
      </c>
      <c r="B5" t="str">
        <f>+IF($E5="","",'様式①-１'!$Z$2)</f>
        <v/>
      </c>
      <c r="C5" t="str">
        <f t="shared" ref="C5:C36" si="4">+IF($E5="","",C4+1)</f>
        <v/>
      </c>
      <c r="D5" t="str">
        <f t="shared" si="1"/>
        <v/>
      </c>
      <c r="E5" t="str">
        <f>+'様式➀-2'!Q4</f>
        <v/>
      </c>
      <c r="F5" t="str">
        <f>+'様式➀-2'!R4</f>
        <v/>
      </c>
      <c r="G5" t="str">
        <f>+'様式➀-2'!S4</f>
        <v/>
      </c>
      <c r="H5" t="str">
        <f>+'様式➀-2'!U4</f>
        <v/>
      </c>
      <c r="I5" t="str">
        <f>+'様式➀-2'!T4</f>
        <v/>
      </c>
      <c r="J5" t="str">
        <f>+'様式➀-2'!V4</f>
        <v/>
      </c>
      <c r="K5" t="str">
        <f t="shared" si="2"/>
        <v/>
      </c>
      <c r="L5" t="str">
        <f>+'様式➀-2'!V4</f>
        <v/>
      </c>
      <c r="M5" t="str">
        <f t="shared" si="3"/>
        <v/>
      </c>
      <c r="N5" t="str">
        <f t="shared" si="3"/>
        <v/>
      </c>
    </row>
    <row r="6" spans="1:21" x14ac:dyDescent="0.15">
      <c r="A6" t="str">
        <f t="shared" si="0"/>
        <v/>
      </c>
      <c r="B6" t="str">
        <f>+IF($E6="","",'様式①-１'!$Z$2)</f>
        <v/>
      </c>
      <c r="C6" t="str">
        <f t="shared" si="4"/>
        <v/>
      </c>
      <c r="D6" t="str">
        <f t="shared" si="1"/>
        <v/>
      </c>
      <c r="E6" t="str">
        <f>+'様式➀-2'!Q5</f>
        <v/>
      </c>
      <c r="F6" t="str">
        <f>+'様式➀-2'!R5</f>
        <v/>
      </c>
      <c r="G6" t="str">
        <f>+'様式➀-2'!S5</f>
        <v/>
      </c>
      <c r="H6" t="str">
        <f>+'様式➀-2'!U5</f>
        <v/>
      </c>
      <c r="I6" t="str">
        <f>+'様式➀-2'!T5</f>
        <v/>
      </c>
      <c r="J6" t="str">
        <f>+'様式➀-2'!V5</f>
        <v/>
      </c>
      <c r="K6" t="str">
        <f t="shared" si="2"/>
        <v/>
      </c>
      <c r="L6" t="str">
        <f>+'様式➀-2'!V5</f>
        <v/>
      </c>
      <c r="M6" t="str">
        <f t="shared" si="3"/>
        <v/>
      </c>
      <c r="N6" t="str">
        <f t="shared" si="3"/>
        <v/>
      </c>
    </row>
    <row r="7" spans="1:21" x14ac:dyDescent="0.15">
      <c r="A7" t="str">
        <f t="shared" si="0"/>
        <v/>
      </c>
      <c r="B7" t="str">
        <f>+IF($E7="","",'様式①-１'!$Z$2)</f>
        <v/>
      </c>
      <c r="C7" t="str">
        <f t="shared" si="4"/>
        <v/>
      </c>
      <c r="D7" t="str">
        <f t="shared" si="1"/>
        <v/>
      </c>
      <c r="E7" t="str">
        <f>+'様式➀-2'!Q6</f>
        <v/>
      </c>
      <c r="F7" t="str">
        <f>+'様式➀-2'!R6</f>
        <v/>
      </c>
      <c r="G7" t="str">
        <f>+'様式➀-2'!S6</f>
        <v/>
      </c>
      <c r="H7" t="str">
        <f>+'様式➀-2'!U6</f>
        <v/>
      </c>
      <c r="I7" t="str">
        <f>+'様式➀-2'!T6</f>
        <v/>
      </c>
      <c r="J7" t="str">
        <f>+'様式➀-2'!V6</f>
        <v/>
      </c>
      <c r="K7" t="str">
        <f t="shared" si="2"/>
        <v/>
      </c>
      <c r="L7" t="str">
        <f>+'様式➀-2'!V6</f>
        <v/>
      </c>
      <c r="M7" t="str">
        <f t="shared" si="3"/>
        <v/>
      </c>
      <c r="N7" t="str">
        <f t="shared" si="3"/>
        <v/>
      </c>
    </row>
    <row r="8" spans="1:21" x14ac:dyDescent="0.15">
      <c r="A8" t="str">
        <f t="shared" si="0"/>
        <v/>
      </c>
      <c r="B8" t="str">
        <f>+IF($E8="","",'様式①-１'!$Z$2)</f>
        <v/>
      </c>
      <c r="C8" t="str">
        <f t="shared" si="4"/>
        <v/>
      </c>
      <c r="D8" t="str">
        <f t="shared" si="1"/>
        <v/>
      </c>
      <c r="E8" t="str">
        <f>+'様式➀-2'!Q7</f>
        <v/>
      </c>
      <c r="F8" t="str">
        <f>+'様式➀-2'!R7</f>
        <v/>
      </c>
      <c r="G8" t="str">
        <f>+'様式➀-2'!S7</f>
        <v/>
      </c>
      <c r="H8" t="str">
        <f>+'様式➀-2'!U7</f>
        <v/>
      </c>
      <c r="I8" t="str">
        <f>+'様式➀-2'!T7</f>
        <v/>
      </c>
      <c r="J8" t="str">
        <f>+'様式➀-2'!V7</f>
        <v/>
      </c>
      <c r="K8" t="str">
        <f t="shared" si="2"/>
        <v/>
      </c>
      <c r="L8" t="str">
        <f>+'様式➀-2'!V7</f>
        <v/>
      </c>
      <c r="M8" t="str">
        <f t="shared" si="3"/>
        <v/>
      </c>
      <c r="N8" t="str">
        <f t="shared" si="3"/>
        <v/>
      </c>
    </row>
    <row r="9" spans="1:21" x14ac:dyDescent="0.15">
      <c r="A9" t="str">
        <f t="shared" si="0"/>
        <v/>
      </c>
      <c r="B9" t="str">
        <f>+IF($E9="","",'様式①-１'!$Z$2)</f>
        <v/>
      </c>
      <c r="C9" t="str">
        <f t="shared" si="4"/>
        <v/>
      </c>
      <c r="D9" t="str">
        <f t="shared" si="1"/>
        <v/>
      </c>
      <c r="E9" t="str">
        <f>+'様式➀-2'!Q8</f>
        <v/>
      </c>
      <c r="F9" t="str">
        <f>+'様式➀-2'!R8</f>
        <v/>
      </c>
      <c r="G9" t="str">
        <f>+'様式➀-2'!S8</f>
        <v/>
      </c>
      <c r="H9" t="str">
        <f>+'様式➀-2'!U8</f>
        <v/>
      </c>
      <c r="I9" t="str">
        <f>+'様式➀-2'!T8</f>
        <v/>
      </c>
      <c r="J9" t="str">
        <f>+'様式➀-2'!V8</f>
        <v/>
      </c>
      <c r="K9" t="str">
        <f t="shared" si="2"/>
        <v/>
      </c>
      <c r="L9" t="str">
        <f>+'様式➀-2'!V8</f>
        <v/>
      </c>
      <c r="M9" t="str">
        <f t="shared" si="3"/>
        <v/>
      </c>
      <c r="N9" t="str">
        <f t="shared" si="3"/>
        <v/>
      </c>
    </row>
    <row r="10" spans="1:21" x14ac:dyDescent="0.15">
      <c r="A10" t="str">
        <f t="shared" si="0"/>
        <v/>
      </c>
      <c r="B10" t="str">
        <f>+IF($E10="","",'様式①-１'!$Z$2)</f>
        <v/>
      </c>
      <c r="C10" t="str">
        <f t="shared" si="4"/>
        <v/>
      </c>
      <c r="D10" t="str">
        <f t="shared" si="1"/>
        <v/>
      </c>
      <c r="E10" t="str">
        <f>+'様式➀-2'!Q9</f>
        <v/>
      </c>
      <c r="F10" t="str">
        <f>+'様式➀-2'!R9</f>
        <v/>
      </c>
      <c r="G10" t="str">
        <f>+'様式➀-2'!S9</f>
        <v/>
      </c>
      <c r="H10" t="str">
        <f>+'様式➀-2'!U9</f>
        <v/>
      </c>
      <c r="I10" t="str">
        <f>+'様式➀-2'!T9</f>
        <v/>
      </c>
      <c r="J10" t="str">
        <f>+'様式➀-2'!V9</f>
        <v/>
      </c>
      <c r="K10" t="str">
        <f t="shared" si="2"/>
        <v/>
      </c>
      <c r="L10" t="str">
        <f>+'様式➀-2'!V9</f>
        <v/>
      </c>
      <c r="M10" t="str">
        <f t="shared" si="3"/>
        <v/>
      </c>
      <c r="N10" t="str">
        <f t="shared" si="3"/>
        <v/>
      </c>
    </row>
    <row r="11" spans="1:21" x14ac:dyDescent="0.15">
      <c r="A11" t="str">
        <f t="shared" si="0"/>
        <v/>
      </c>
      <c r="B11" t="str">
        <f>+IF($E11="","",'様式①-１'!$Z$2)</f>
        <v/>
      </c>
      <c r="C11" t="str">
        <f t="shared" si="4"/>
        <v/>
      </c>
      <c r="D11" t="str">
        <f t="shared" si="1"/>
        <v/>
      </c>
      <c r="E11" t="str">
        <f>+'様式➀-2'!Q10</f>
        <v/>
      </c>
      <c r="F11" t="str">
        <f>+'様式➀-2'!R10</f>
        <v/>
      </c>
      <c r="G11" t="str">
        <f>+'様式➀-2'!S10</f>
        <v/>
      </c>
      <c r="H11" t="str">
        <f>+'様式➀-2'!U10</f>
        <v/>
      </c>
      <c r="I11" t="str">
        <f>+'様式➀-2'!T10</f>
        <v/>
      </c>
      <c r="J11" t="str">
        <f>+'様式➀-2'!V10</f>
        <v/>
      </c>
      <c r="K11" t="str">
        <f t="shared" si="2"/>
        <v/>
      </c>
      <c r="L11" t="str">
        <f>+'様式➀-2'!V10</f>
        <v/>
      </c>
      <c r="M11" t="str">
        <f t="shared" si="3"/>
        <v/>
      </c>
      <c r="N11" t="str">
        <f t="shared" si="3"/>
        <v/>
      </c>
    </row>
    <row r="12" spans="1:21" x14ac:dyDescent="0.15">
      <c r="A12" t="str">
        <f t="shared" si="0"/>
        <v/>
      </c>
      <c r="B12" t="str">
        <f>+IF($E12="","",'様式①-１'!$Z$2)</f>
        <v/>
      </c>
      <c r="C12" t="str">
        <f t="shared" si="4"/>
        <v/>
      </c>
      <c r="D12" t="str">
        <f t="shared" si="1"/>
        <v/>
      </c>
      <c r="E12" t="str">
        <f>+'様式➀-2'!Q11</f>
        <v/>
      </c>
      <c r="F12" t="str">
        <f>+'様式➀-2'!R11</f>
        <v/>
      </c>
      <c r="G12" t="str">
        <f>+'様式➀-2'!S11</f>
        <v/>
      </c>
      <c r="H12" t="str">
        <f>+'様式➀-2'!U11</f>
        <v/>
      </c>
      <c r="I12" t="str">
        <f>+'様式➀-2'!T11</f>
        <v/>
      </c>
      <c r="J12" t="str">
        <f>+'様式➀-2'!V11</f>
        <v/>
      </c>
      <c r="K12" t="str">
        <f t="shared" si="2"/>
        <v/>
      </c>
      <c r="L12" t="str">
        <f>+'様式➀-2'!V11</f>
        <v/>
      </c>
      <c r="M12" t="str">
        <f t="shared" si="3"/>
        <v/>
      </c>
      <c r="N12" t="str">
        <f t="shared" si="3"/>
        <v/>
      </c>
    </row>
    <row r="13" spans="1:21" x14ac:dyDescent="0.15">
      <c r="A13" t="str">
        <f t="shared" si="0"/>
        <v/>
      </c>
      <c r="B13" t="str">
        <f>+IF($E13="","",'様式①-１'!$Z$2)</f>
        <v/>
      </c>
      <c r="C13" t="str">
        <f t="shared" si="4"/>
        <v/>
      </c>
      <c r="D13" t="str">
        <f t="shared" si="1"/>
        <v/>
      </c>
      <c r="E13" t="str">
        <f>+'様式➀-2'!Q12</f>
        <v/>
      </c>
      <c r="F13" t="str">
        <f>+'様式➀-2'!R12</f>
        <v/>
      </c>
      <c r="G13" t="str">
        <f>+'様式➀-2'!S12</f>
        <v/>
      </c>
      <c r="H13" t="str">
        <f>+'様式➀-2'!U12</f>
        <v/>
      </c>
      <c r="I13" t="str">
        <f>+'様式➀-2'!T12</f>
        <v/>
      </c>
      <c r="J13" t="str">
        <f>+'様式➀-2'!V12</f>
        <v/>
      </c>
      <c r="K13" t="str">
        <f t="shared" si="2"/>
        <v/>
      </c>
      <c r="L13" t="str">
        <f>+'様式➀-2'!V12</f>
        <v/>
      </c>
      <c r="M13" t="str">
        <f t="shared" si="3"/>
        <v/>
      </c>
      <c r="N13" t="str">
        <f t="shared" si="3"/>
        <v/>
      </c>
    </row>
    <row r="14" spans="1:21" x14ac:dyDescent="0.15">
      <c r="A14" t="str">
        <f t="shared" si="0"/>
        <v/>
      </c>
      <c r="B14" t="str">
        <f>+IF($E14="","",'様式①-１'!$Z$2)</f>
        <v/>
      </c>
      <c r="C14" t="str">
        <f t="shared" si="4"/>
        <v/>
      </c>
      <c r="D14" t="str">
        <f t="shared" si="1"/>
        <v/>
      </c>
      <c r="E14" t="str">
        <f>+'様式➀-2'!Q13</f>
        <v/>
      </c>
      <c r="F14" t="str">
        <f>+'様式➀-2'!R13</f>
        <v/>
      </c>
      <c r="G14" t="str">
        <f>+'様式➀-2'!S13</f>
        <v/>
      </c>
      <c r="H14" t="str">
        <f>+'様式➀-2'!U13</f>
        <v/>
      </c>
      <c r="I14" t="str">
        <f>+'様式➀-2'!T13</f>
        <v/>
      </c>
      <c r="J14" t="str">
        <f>+'様式➀-2'!V13</f>
        <v/>
      </c>
      <c r="K14" t="str">
        <f t="shared" si="2"/>
        <v/>
      </c>
      <c r="L14" t="str">
        <f>+'様式➀-2'!V13</f>
        <v/>
      </c>
      <c r="M14" t="str">
        <f t="shared" si="3"/>
        <v/>
      </c>
      <c r="N14" t="str">
        <f t="shared" si="3"/>
        <v/>
      </c>
    </row>
    <row r="15" spans="1:21" x14ac:dyDescent="0.15">
      <c r="A15" t="str">
        <f t="shared" si="0"/>
        <v/>
      </c>
      <c r="B15" t="str">
        <f>+IF($E15="","",'様式①-１'!$Z$2)</f>
        <v/>
      </c>
      <c r="C15" t="str">
        <f t="shared" si="4"/>
        <v/>
      </c>
      <c r="D15" t="str">
        <f t="shared" si="1"/>
        <v/>
      </c>
      <c r="E15" t="str">
        <f>+'様式➀-2'!Q14</f>
        <v/>
      </c>
      <c r="F15" t="str">
        <f>+'様式➀-2'!R14</f>
        <v/>
      </c>
      <c r="G15" t="str">
        <f>+'様式➀-2'!S14</f>
        <v/>
      </c>
      <c r="H15" t="str">
        <f>+'様式➀-2'!U14</f>
        <v/>
      </c>
      <c r="I15" t="str">
        <f>+'様式➀-2'!T14</f>
        <v/>
      </c>
      <c r="J15" t="str">
        <f>+'様式➀-2'!V14</f>
        <v/>
      </c>
      <c r="K15" t="str">
        <f t="shared" si="2"/>
        <v/>
      </c>
      <c r="L15" t="str">
        <f>+'様式➀-2'!V14</f>
        <v/>
      </c>
      <c r="M15" t="str">
        <f t="shared" si="3"/>
        <v/>
      </c>
      <c r="N15" t="str">
        <f t="shared" si="3"/>
        <v/>
      </c>
    </row>
    <row r="16" spans="1:21" x14ac:dyDescent="0.15">
      <c r="A16" t="str">
        <f t="shared" si="0"/>
        <v/>
      </c>
      <c r="B16" t="str">
        <f>+IF($E16="","",'様式①-１'!$Z$2)</f>
        <v/>
      </c>
      <c r="C16" t="str">
        <f t="shared" si="4"/>
        <v/>
      </c>
      <c r="D16" t="str">
        <f t="shared" si="1"/>
        <v/>
      </c>
      <c r="E16" t="str">
        <f>+'様式➀-2'!Q15</f>
        <v/>
      </c>
      <c r="F16" t="str">
        <f>+'様式➀-2'!R15</f>
        <v/>
      </c>
      <c r="G16" t="str">
        <f>+'様式➀-2'!S15</f>
        <v/>
      </c>
      <c r="H16" t="str">
        <f>+'様式➀-2'!U15</f>
        <v/>
      </c>
      <c r="I16" t="str">
        <f>+'様式➀-2'!T15</f>
        <v/>
      </c>
      <c r="J16" t="str">
        <f>+'様式➀-2'!V15</f>
        <v/>
      </c>
      <c r="K16" t="str">
        <f t="shared" si="2"/>
        <v/>
      </c>
      <c r="L16" t="str">
        <f>+'様式➀-2'!V15</f>
        <v/>
      </c>
      <c r="M16" t="str">
        <f t="shared" si="3"/>
        <v/>
      </c>
      <c r="N16" t="str">
        <f t="shared" si="3"/>
        <v/>
      </c>
    </row>
    <row r="17" spans="1:14" x14ac:dyDescent="0.15">
      <c r="A17" t="str">
        <f t="shared" si="0"/>
        <v/>
      </c>
      <c r="B17" t="str">
        <f>+IF($E17="","",'様式①-１'!$Z$2)</f>
        <v/>
      </c>
      <c r="C17" t="str">
        <f t="shared" si="4"/>
        <v/>
      </c>
      <c r="D17" t="str">
        <f t="shared" si="1"/>
        <v/>
      </c>
      <c r="E17" t="str">
        <f>+'様式➀-2'!Q16</f>
        <v/>
      </c>
      <c r="F17" t="str">
        <f>+'様式➀-2'!R16</f>
        <v/>
      </c>
      <c r="G17" t="str">
        <f>+'様式➀-2'!S16</f>
        <v/>
      </c>
      <c r="H17" t="str">
        <f>+'様式➀-2'!U16</f>
        <v/>
      </c>
      <c r="I17" t="str">
        <f>+'様式➀-2'!T16</f>
        <v/>
      </c>
      <c r="J17" t="str">
        <f>+'様式➀-2'!V16</f>
        <v/>
      </c>
      <c r="K17" t="str">
        <f t="shared" si="2"/>
        <v/>
      </c>
      <c r="L17" t="str">
        <f>+'様式➀-2'!V16</f>
        <v/>
      </c>
      <c r="M17" t="str">
        <f t="shared" si="3"/>
        <v/>
      </c>
      <c r="N17" t="str">
        <f t="shared" si="3"/>
        <v/>
      </c>
    </row>
    <row r="18" spans="1:14" x14ac:dyDescent="0.15">
      <c r="A18" t="str">
        <f t="shared" si="0"/>
        <v/>
      </c>
      <c r="B18" t="str">
        <f>+IF($E18="","",'様式①-１'!$Z$2)</f>
        <v/>
      </c>
      <c r="C18" t="str">
        <f t="shared" si="4"/>
        <v/>
      </c>
      <c r="D18" t="str">
        <f t="shared" si="1"/>
        <v/>
      </c>
      <c r="E18" t="str">
        <f>+'様式➀-2'!Q17</f>
        <v/>
      </c>
      <c r="F18" t="str">
        <f>+'様式➀-2'!R17</f>
        <v/>
      </c>
      <c r="G18" t="str">
        <f>+'様式➀-2'!S17</f>
        <v/>
      </c>
      <c r="H18" t="str">
        <f>+'様式➀-2'!U17</f>
        <v/>
      </c>
      <c r="I18" t="str">
        <f>+'様式➀-2'!T17</f>
        <v/>
      </c>
      <c r="J18" t="str">
        <f>+'様式➀-2'!V17</f>
        <v/>
      </c>
      <c r="K18" t="str">
        <f t="shared" si="2"/>
        <v/>
      </c>
      <c r="L18" t="str">
        <f>+'様式➀-2'!V17</f>
        <v/>
      </c>
      <c r="M18" t="str">
        <f>+IF($E18="","",0)</f>
        <v/>
      </c>
      <c r="N18" t="str">
        <f t="shared" si="3"/>
        <v/>
      </c>
    </row>
    <row r="19" spans="1:14" x14ac:dyDescent="0.15">
      <c r="A19" t="str">
        <f t="shared" si="0"/>
        <v/>
      </c>
      <c r="B19" t="str">
        <f>+IF($E19="","",'様式①-１'!$Z$2)</f>
        <v/>
      </c>
      <c r="C19" t="str">
        <f t="shared" si="4"/>
        <v/>
      </c>
      <c r="D19" t="str">
        <f t="shared" si="1"/>
        <v/>
      </c>
      <c r="E19" t="str">
        <f>+'様式➀-2'!Q18</f>
        <v/>
      </c>
      <c r="F19" t="str">
        <f>+'様式➀-2'!R18</f>
        <v/>
      </c>
      <c r="G19" t="str">
        <f>+'様式➀-2'!S18</f>
        <v/>
      </c>
      <c r="H19" t="str">
        <f>+'様式➀-2'!U18</f>
        <v/>
      </c>
      <c r="I19" t="str">
        <f>+'様式➀-2'!T18</f>
        <v/>
      </c>
      <c r="J19" t="str">
        <f>+'様式➀-2'!V18</f>
        <v/>
      </c>
      <c r="K19" t="str">
        <f t="shared" si="2"/>
        <v/>
      </c>
      <c r="L19" t="str">
        <f>+'様式➀-2'!V18</f>
        <v/>
      </c>
      <c r="M19" t="str">
        <f t="shared" si="3"/>
        <v/>
      </c>
      <c r="N19" t="str">
        <f t="shared" si="3"/>
        <v/>
      </c>
    </row>
    <row r="20" spans="1:14" x14ac:dyDescent="0.15">
      <c r="A20" t="str">
        <f t="shared" si="0"/>
        <v/>
      </c>
      <c r="B20" t="str">
        <f>+IF($E20="","",'様式①-１'!$Z$2)</f>
        <v/>
      </c>
      <c r="C20" t="str">
        <f t="shared" si="4"/>
        <v/>
      </c>
      <c r="D20" t="str">
        <f t="shared" si="1"/>
        <v/>
      </c>
      <c r="E20" t="str">
        <f>+'様式➀-2'!Q19</f>
        <v/>
      </c>
      <c r="F20" t="str">
        <f>+'様式➀-2'!R19</f>
        <v/>
      </c>
      <c r="G20" t="str">
        <f>+'様式➀-2'!S19</f>
        <v/>
      </c>
      <c r="H20" t="str">
        <f>+'様式➀-2'!U19</f>
        <v/>
      </c>
      <c r="I20" t="str">
        <f>+'様式➀-2'!T19</f>
        <v/>
      </c>
      <c r="J20" t="str">
        <f>+'様式➀-2'!V19</f>
        <v/>
      </c>
      <c r="K20" t="str">
        <f t="shared" si="2"/>
        <v/>
      </c>
      <c r="L20" t="str">
        <f>+'様式➀-2'!V19</f>
        <v/>
      </c>
      <c r="M20" t="str">
        <f t="shared" si="3"/>
        <v/>
      </c>
      <c r="N20" t="str">
        <f t="shared" si="3"/>
        <v/>
      </c>
    </row>
    <row r="21" spans="1:14" x14ac:dyDescent="0.15">
      <c r="A21" t="str">
        <f t="shared" si="0"/>
        <v/>
      </c>
      <c r="B21" t="str">
        <f>+IF($E21="","",'様式①-１'!$Z$2)</f>
        <v/>
      </c>
      <c r="C21" t="str">
        <f t="shared" si="4"/>
        <v/>
      </c>
      <c r="D21" t="str">
        <f t="shared" si="1"/>
        <v/>
      </c>
      <c r="E21" t="str">
        <f>+'様式➀-2'!Q20</f>
        <v/>
      </c>
      <c r="F21" t="str">
        <f>+'様式➀-2'!R20</f>
        <v/>
      </c>
      <c r="G21" t="str">
        <f>+'様式➀-2'!S20</f>
        <v/>
      </c>
      <c r="H21" t="str">
        <f>+'様式➀-2'!U20</f>
        <v/>
      </c>
      <c r="I21" t="str">
        <f>+'様式➀-2'!T20</f>
        <v/>
      </c>
      <c r="J21" t="str">
        <f>+'様式➀-2'!V20</f>
        <v/>
      </c>
      <c r="K21" t="str">
        <f t="shared" si="2"/>
        <v/>
      </c>
      <c r="L21" t="str">
        <f>+'様式➀-2'!V20</f>
        <v/>
      </c>
      <c r="M21" t="str">
        <f t="shared" si="3"/>
        <v/>
      </c>
      <c r="N21" t="str">
        <f t="shared" si="3"/>
        <v/>
      </c>
    </row>
    <row r="22" spans="1:14" x14ac:dyDescent="0.15">
      <c r="A22" t="str">
        <f t="shared" si="0"/>
        <v/>
      </c>
      <c r="B22" t="str">
        <f>+IF($E22="","",'様式①-１'!$Z$2)</f>
        <v/>
      </c>
      <c r="C22" t="str">
        <f t="shared" si="4"/>
        <v/>
      </c>
      <c r="D22" t="str">
        <f t="shared" si="1"/>
        <v/>
      </c>
      <c r="E22" t="str">
        <f>+'様式➀-2'!Q21</f>
        <v/>
      </c>
      <c r="F22" t="str">
        <f>+'様式➀-2'!R21</f>
        <v/>
      </c>
      <c r="G22" t="str">
        <f>+'様式➀-2'!S21</f>
        <v/>
      </c>
      <c r="H22" t="str">
        <f>+'様式➀-2'!U21</f>
        <v/>
      </c>
      <c r="I22" t="str">
        <f>+'様式➀-2'!T21</f>
        <v/>
      </c>
      <c r="J22" t="str">
        <f>+'様式➀-2'!V21</f>
        <v/>
      </c>
      <c r="K22" t="str">
        <f t="shared" si="2"/>
        <v/>
      </c>
      <c r="L22" t="str">
        <f>+'様式➀-2'!V21</f>
        <v/>
      </c>
      <c r="M22" t="str">
        <f t="shared" si="3"/>
        <v/>
      </c>
      <c r="N22" t="str">
        <f t="shared" si="3"/>
        <v/>
      </c>
    </row>
    <row r="23" spans="1:14" x14ac:dyDescent="0.15">
      <c r="A23" t="str">
        <f t="shared" si="0"/>
        <v/>
      </c>
      <c r="B23" t="str">
        <f>+IF($E23="","",'様式①-１'!$Z$2)</f>
        <v/>
      </c>
      <c r="C23" t="str">
        <f t="shared" si="4"/>
        <v/>
      </c>
      <c r="D23" t="str">
        <f t="shared" si="1"/>
        <v/>
      </c>
      <c r="E23" t="str">
        <f>+'様式➀-2'!Q22</f>
        <v/>
      </c>
      <c r="F23" t="str">
        <f>+'様式➀-2'!R22</f>
        <v/>
      </c>
      <c r="G23" t="str">
        <f>+'様式➀-2'!S22</f>
        <v/>
      </c>
      <c r="H23" t="str">
        <f>+'様式➀-2'!U22</f>
        <v/>
      </c>
      <c r="I23" t="str">
        <f>+'様式➀-2'!T22</f>
        <v/>
      </c>
      <c r="J23" t="str">
        <f>+'様式➀-2'!V22</f>
        <v/>
      </c>
      <c r="K23" t="str">
        <f t="shared" si="2"/>
        <v/>
      </c>
      <c r="L23" t="str">
        <f>+'様式➀-2'!V22</f>
        <v/>
      </c>
      <c r="M23" t="str">
        <f t="shared" si="3"/>
        <v/>
      </c>
      <c r="N23" t="str">
        <f t="shared" si="3"/>
        <v/>
      </c>
    </row>
    <row r="24" spans="1:14" x14ac:dyDescent="0.15">
      <c r="A24" t="str">
        <f t="shared" si="0"/>
        <v/>
      </c>
      <c r="B24" t="str">
        <f>+IF($E24="","",'様式①-１'!$Z$2)</f>
        <v/>
      </c>
      <c r="C24" t="str">
        <f t="shared" si="4"/>
        <v/>
      </c>
      <c r="D24" t="str">
        <f t="shared" si="1"/>
        <v/>
      </c>
      <c r="E24" t="str">
        <f>+'様式➀-2'!Q23</f>
        <v/>
      </c>
      <c r="F24" t="str">
        <f>+'様式➀-2'!R23</f>
        <v/>
      </c>
      <c r="G24" t="str">
        <f>+'様式➀-2'!S23</f>
        <v/>
      </c>
      <c r="H24" t="str">
        <f>+'様式➀-2'!U23</f>
        <v/>
      </c>
      <c r="I24" t="str">
        <f>+'様式➀-2'!T23</f>
        <v/>
      </c>
      <c r="J24" t="str">
        <f>+'様式➀-2'!V23</f>
        <v/>
      </c>
      <c r="K24" t="str">
        <f t="shared" si="2"/>
        <v/>
      </c>
      <c r="L24" t="str">
        <f>+'様式➀-2'!V23</f>
        <v/>
      </c>
      <c r="M24" t="str">
        <f t="shared" si="3"/>
        <v/>
      </c>
      <c r="N24" t="str">
        <f t="shared" si="3"/>
        <v/>
      </c>
    </row>
    <row r="25" spans="1:14" x14ac:dyDescent="0.15">
      <c r="A25" t="str">
        <f t="shared" si="0"/>
        <v/>
      </c>
      <c r="B25" t="str">
        <f>+IF($E25="","",'様式①-１'!$Z$2)</f>
        <v/>
      </c>
      <c r="C25" t="str">
        <f t="shared" si="4"/>
        <v/>
      </c>
      <c r="D25" t="str">
        <f t="shared" si="1"/>
        <v/>
      </c>
      <c r="E25" t="str">
        <f>+'様式➀-2'!Q24</f>
        <v/>
      </c>
      <c r="F25" t="str">
        <f>+'様式➀-2'!R24</f>
        <v/>
      </c>
      <c r="G25" t="str">
        <f>+'様式➀-2'!S24</f>
        <v/>
      </c>
      <c r="H25" t="str">
        <f>+'様式➀-2'!U24</f>
        <v/>
      </c>
      <c r="I25" t="str">
        <f>+'様式➀-2'!T24</f>
        <v/>
      </c>
      <c r="J25" t="str">
        <f>+'様式➀-2'!V24</f>
        <v/>
      </c>
      <c r="K25" t="str">
        <f t="shared" si="2"/>
        <v/>
      </c>
      <c r="L25" t="str">
        <f>+'様式➀-2'!V24</f>
        <v/>
      </c>
      <c r="M25" t="str">
        <f t="shared" si="3"/>
        <v/>
      </c>
      <c r="N25" t="str">
        <f t="shared" si="3"/>
        <v/>
      </c>
    </row>
    <row r="26" spans="1:14" x14ac:dyDescent="0.15">
      <c r="A26" t="str">
        <f t="shared" si="0"/>
        <v/>
      </c>
      <c r="B26" t="str">
        <f>+IF($E26="","",'様式①-１'!$Z$2)</f>
        <v/>
      </c>
      <c r="C26" t="str">
        <f t="shared" si="4"/>
        <v/>
      </c>
      <c r="D26" t="str">
        <f t="shared" si="1"/>
        <v/>
      </c>
      <c r="E26" t="str">
        <f>+'様式➀-2'!Q25</f>
        <v/>
      </c>
      <c r="F26" t="str">
        <f>+'様式➀-2'!R25</f>
        <v/>
      </c>
      <c r="G26" t="str">
        <f>+'様式➀-2'!S25</f>
        <v/>
      </c>
      <c r="H26" t="str">
        <f>+'様式➀-2'!U25</f>
        <v/>
      </c>
      <c r="I26" t="str">
        <f>+'様式➀-2'!T25</f>
        <v/>
      </c>
      <c r="J26" t="str">
        <f>+'様式➀-2'!V25</f>
        <v/>
      </c>
      <c r="K26" t="str">
        <f t="shared" si="2"/>
        <v/>
      </c>
      <c r="L26" t="str">
        <f>+'様式➀-2'!V25</f>
        <v/>
      </c>
      <c r="M26" t="str">
        <f t="shared" si="3"/>
        <v/>
      </c>
      <c r="N26" t="str">
        <f t="shared" si="3"/>
        <v/>
      </c>
    </row>
    <row r="27" spans="1:14" x14ac:dyDescent="0.15">
      <c r="A27" t="str">
        <f t="shared" si="0"/>
        <v/>
      </c>
      <c r="B27" t="str">
        <f>+IF($E27="","",'様式①-１'!$Z$2)</f>
        <v/>
      </c>
      <c r="C27" t="str">
        <f t="shared" si="4"/>
        <v/>
      </c>
      <c r="D27" t="str">
        <f t="shared" si="1"/>
        <v/>
      </c>
      <c r="E27" t="str">
        <f>+'様式➀-2'!Q26</f>
        <v/>
      </c>
      <c r="F27" t="str">
        <f>+'様式➀-2'!R26</f>
        <v/>
      </c>
      <c r="G27" t="str">
        <f>+'様式➀-2'!S26</f>
        <v/>
      </c>
      <c r="H27" t="str">
        <f>+'様式➀-2'!U26</f>
        <v/>
      </c>
      <c r="I27" t="str">
        <f>+'様式➀-2'!T26</f>
        <v/>
      </c>
      <c r="J27" t="str">
        <f>+'様式➀-2'!V26</f>
        <v/>
      </c>
      <c r="K27" t="str">
        <f t="shared" si="2"/>
        <v/>
      </c>
      <c r="L27" t="str">
        <f>+'様式➀-2'!V26</f>
        <v/>
      </c>
      <c r="M27" t="str">
        <f t="shared" si="3"/>
        <v/>
      </c>
      <c r="N27" t="str">
        <f t="shared" si="3"/>
        <v/>
      </c>
    </row>
    <row r="28" spans="1:14" x14ac:dyDescent="0.15">
      <c r="A28" t="str">
        <f t="shared" si="0"/>
        <v/>
      </c>
      <c r="B28" t="str">
        <f>+IF($E28="","",'様式①-１'!$Z$2)</f>
        <v/>
      </c>
      <c r="C28" t="str">
        <f t="shared" si="4"/>
        <v/>
      </c>
      <c r="D28" t="str">
        <f t="shared" si="1"/>
        <v/>
      </c>
      <c r="E28" t="str">
        <f>+'様式➀-2'!Q27</f>
        <v/>
      </c>
      <c r="F28" t="str">
        <f>+'様式➀-2'!R27</f>
        <v/>
      </c>
      <c r="G28" t="str">
        <f>+'様式➀-2'!S27</f>
        <v/>
      </c>
      <c r="H28" t="str">
        <f>+'様式➀-2'!U27</f>
        <v/>
      </c>
      <c r="I28" t="str">
        <f>+'様式➀-2'!T27</f>
        <v/>
      </c>
      <c r="J28" t="str">
        <f>+'様式➀-2'!V27</f>
        <v/>
      </c>
      <c r="K28" t="str">
        <f t="shared" si="2"/>
        <v/>
      </c>
      <c r="L28" t="str">
        <f>+'様式➀-2'!V27</f>
        <v/>
      </c>
      <c r="M28" t="str">
        <f t="shared" si="3"/>
        <v/>
      </c>
      <c r="N28" t="str">
        <f t="shared" si="3"/>
        <v/>
      </c>
    </row>
    <row r="29" spans="1:14" x14ac:dyDescent="0.15">
      <c r="A29" t="str">
        <f t="shared" si="0"/>
        <v/>
      </c>
      <c r="B29" t="str">
        <f>+IF($E29="","",'様式①-１'!$Z$2)</f>
        <v/>
      </c>
      <c r="C29" t="str">
        <f t="shared" si="4"/>
        <v/>
      </c>
      <c r="D29" t="str">
        <f t="shared" si="1"/>
        <v/>
      </c>
      <c r="E29" t="str">
        <f>+'様式➀-2'!Q28</f>
        <v/>
      </c>
      <c r="F29" t="str">
        <f>+'様式➀-2'!R28</f>
        <v/>
      </c>
      <c r="G29" t="str">
        <f>+'様式➀-2'!S28</f>
        <v/>
      </c>
      <c r="H29" t="str">
        <f>+'様式➀-2'!U28</f>
        <v/>
      </c>
      <c r="I29" t="str">
        <f>+'様式➀-2'!T28</f>
        <v/>
      </c>
      <c r="J29" t="str">
        <f>+'様式➀-2'!V28</f>
        <v/>
      </c>
      <c r="K29" t="str">
        <f t="shared" si="2"/>
        <v/>
      </c>
      <c r="L29" t="str">
        <f>+'様式➀-2'!V28</f>
        <v/>
      </c>
      <c r="M29" t="str">
        <f t="shared" si="3"/>
        <v/>
      </c>
      <c r="N29" t="str">
        <f t="shared" si="3"/>
        <v/>
      </c>
    </row>
    <row r="30" spans="1:14" x14ac:dyDescent="0.15">
      <c r="A30" t="str">
        <f t="shared" si="0"/>
        <v/>
      </c>
      <c r="B30" t="str">
        <f>+IF($E30="","",'様式①-１'!$Z$2)</f>
        <v/>
      </c>
      <c r="C30" t="str">
        <f t="shared" si="4"/>
        <v/>
      </c>
      <c r="D30" t="str">
        <f t="shared" si="1"/>
        <v/>
      </c>
      <c r="E30" t="str">
        <f>+'様式➀-2'!Q29</f>
        <v/>
      </c>
      <c r="F30" t="str">
        <f>+'様式➀-2'!R29</f>
        <v/>
      </c>
      <c r="G30" t="str">
        <f>+'様式➀-2'!S29</f>
        <v/>
      </c>
      <c r="H30" t="str">
        <f>+'様式➀-2'!U29</f>
        <v/>
      </c>
      <c r="I30" t="str">
        <f>+'様式➀-2'!T29</f>
        <v/>
      </c>
      <c r="J30" t="str">
        <f>+'様式➀-2'!V29</f>
        <v/>
      </c>
      <c r="K30" t="str">
        <f t="shared" si="2"/>
        <v/>
      </c>
      <c r="L30" t="str">
        <f>+'様式➀-2'!V29</f>
        <v/>
      </c>
      <c r="M30" t="str">
        <f t="shared" si="3"/>
        <v/>
      </c>
      <c r="N30" t="str">
        <f t="shared" si="3"/>
        <v/>
      </c>
    </row>
    <row r="31" spans="1:14" x14ac:dyDescent="0.15">
      <c r="A31" t="str">
        <f t="shared" si="0"/>
        <v/>
      </c>
      <c r="B31" t="str">
        <f>+IF($E31="","",'様式①-１'!$Z$2)</f>
        <v/>
      </c>
      <c r="C31" t="str">
        <f t="shared" si="4"/>
        <v/>
      </c>
      <c r="D31" t="str">
        <f t="shared" si="1"/>
        <v/>
      </c>
      <c r="E31" t="str">
        <f>+'様式➀-2'!Q30</f>
        <v/>
      </c>
      <c r="F31" t="str">
        <f>+'様式➀-2'!R30</f>
        <v/>
      </c>
      <c r="G31" t="str">
        <f>+'様式➀-2'!S30</f>
        <v/>
      </c>
      <c r="H31" t="str">
        <f>+'様式➀-2'!U30</f>
        <v/>
      </c>
      <c r="I31" t="str">
        <f>+'様式➀-2'!T30</f>
        <v/>
      </c>
      <c r="J31" t="str">
        <f>+'様式➀-2'!V30</f>
        <v/>
      </c>
      <c r="K31" t="str">
        <f t="shared" si="2"/>
        <v/>
      </c>
      <c r="L31" t="str">
        <f>+'様式➀-2'!V30</f>
        <v/>
      </c>
      <c r="M31" t="str">
        <f t="shared" si="3"/>
        <v/>
      </c>
      <c r="N31" t="str">
        <f t="shared" si="3"/>
        <v/>
      </c>
    </row>
    <row r="32" spans="1:14" x14ac:dyDescent="0.15">
      <c r="A32" t="str">
        <f t="shared" si="0"/>
        <v/>
      </c>
      <c r="B32" t="str">
        <f>+IF($E32="","",'様式①-１'!$Z$2)</f>
        <v/>
      </c>
      <c r="C32" t="str">
        <f t="shared" si="4"/>
        <v/>
      </c>
      <c r="D32" t="str">
        <f t="shared" si="1"/>
        <v/>
      </c>
      <c r="E32" t="str">
        <f>+'様式➀-2'!Q31</f>
        <v/>
      </c>
      <c r="F32" t="str">
        <f>+'様式➀-2'!R31</f>
        <v/>
      </c>
      <c r="G32" t="str">
        <f>+'様式➀-2'!S31</f>
        <v/>
      </c>
      <c r="H32" t="str">
        <f>+'様式➀-2'!U31</f>
        <v/>
      </c>
      <c r="I32" t="str">
        <f>+'様式➀-2'!T31</f>
        <v/>
      </c>
      <c r="J32" t="str">
        <f>+'様式➀-2'!V31</f>
        <v/>
      </c>
      <c r="K32" t="str">
        <f t="shared" si="2"/>
        <v/>
      </c>
      <c r="L32" t="str">
        <f>+'様式➀-2'!V31</f>
        <v/>
      </c>
      <c r="M32" t="str">
        <f t="shared" si="3"/>
        <v/>
      </c>
      <c r="N32" t="str">
        <f t="shared" si="3"/>
        <v/>
      </c>
    </row>
    <row r="33" spans="1:14" x14ac:dyDescent="0.15">
      <c r="A33" t="str">
        <f t="shared" si="0"/>
        <v/>
      </c>
      <c r="B33" t="str">
        <f>+IF($E33="","",'様式①-１'!$Z$2)</f>
        <v/>
      </c>
      <c r="C33" t="str">
        <f t="shared" si="4"/>
        <v/>
      </c>
      <c r="D33" t="str">
        <f t="shared" si="1"/>
        <v/>
      </c>
      <c r="E33" t="str">
        <f>+'様式➀-2'!Q32</f>
        <v/>
      </c>
      <c r="F33" t="str">
        <f>+'様式➀-2'!R32</f>
        <v/>
      </c>
      <c r="G33" t="str">
        <f>+'様式➀-2'!S32</f>
        <v/>
      </c>
      <c r="H33" t="str">
        <f>+'様式➀-2'!U32</f>
        <v/>
      </c>
      <c r="I33" t="str">
        <f>+'様式➀-2'!T32</f>
        <v/>
      </c>
      <c r="J33" t="str">
        <f>+'様式➀-2'!V32</f>
        <v/>
      </c>
      <c r="K33" t="str">
        <f t="shared" si="2"/>
        <v/>
      </c>
      <c r="L33" t="str">
        <f>+'様式➀-2'!V32</f>
        <v/>
      </c>
      <c r="M33" t="str">
        <f t="shared" si="3"/>
        <v/>
      </c>
      <c r="N33" t="str">
        <f t="shared" si="3"/>
        <v/>
      </c>
    </row>
    <row r="34" spans="1:14" x14ac:dyDescent="0.15">
      <c r="A34" t="str">
        <f t="shared" si="0"/>
        <v/>
      </c>
      <c r="B34" t="str">
        <f>+IF($E34="","",'様式①-１'!$Z$2)</f>
        <v/>
      </c>
      <c r="C34" t="str">
        <f t="shared" si="4"/>
        <v/>
      </c>
      <c r="D34" t="str">
        <f t="shared" si="1"/>
        <v/>
      </c>
      <c r="K34" t="str">
        <f t="shared" si="2"/>
        <v/>
      </c>
      <c r="M34" t="str">
        <f t="shared" si="3"/>
        <v/>
      </c>
      <c r="N34" t="str">
        <f t="shared" si="3"/>
        <v/>
      </c>
    </row>
    <row r="35" spans="1:14" x14ac:dyDescent="0.15">
      <c r="A35" t="str">
        <f t="shared" si="0"/>
        <v/>
      </c>
      <c r="B35" t="str">
        <f>+IF($E35="","",'様式①-１'!$Z$2)</f>
        <v/>
      </c>
      <c r="C35" t="str">
        <f t="shared" si="4"/>
        <v/>
      </c>
      <c r="D35" t="str">
        <f t="shared" si="1"/>
        <v/>
      </c>
      <c r="K35" t="str">
        <f t="shared" si="2"/>
        <v/>
      </c>
      <c r="M35" t="str">
        <f t="shared" si="3"/>
        <v/>
      </c>
    </row>
    <row r="36" spans="1:14" x14ac:dyDescent="0.15">
      <c r="A36" t="str">
        <f t="shared" si="0"/>
        <v/>
      </c>
      <c r="B36" t="str">
        <f>+IF($E36="","",'様式①-１'!$Z$2)</f>
        <v/>
      </c>
      <c r="C36" t="str">
        <f t="shared" si="4"/>
        <v/>
      </c>
      <c r="K36" t="str">
        <f t="shared" si="2"/>
        <v/>
      </c>
    </row>
  </sheetData>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J2"/>
  <sheetViews>
    <sheetView workbookViewId="0"/>
  </sheetViews>
  <sheetFormatPr defaultRowHeight="13.5" x14ac:dyDescent="0.15"/>
  <cols>
    <col min="5" max="5" width="12.375" customWidth="1"/>
    <col min="9" max="11" width="15.25" customWidth="1"/>
    <col min="15" max="15" width="25.375" customWidth="1"/>
    <col min="17" max="17" width="15.25" customWidth="1"/>
    <col min="23" max="23" width="24.625" customWidth="1"/>
    <col min="24" max="25" width="22.75" customWidth="1"/>
    <col min="26" max="26" width="17.625" customWidth="1"/>
    <col min="27" max="27" width="19.75" customWidth="1"/>
    <col min="28" max="28" width="23.25" customWidth="1"/>
    <col min="29" max="29" width="30.125" customWidth="1"/>
    <col min="30" max="30" width="27.125" customWidth="1"/>
    <col min="31" max="31" width="13.75" customWidth="1"/>
    <col min="37" max="37" width="16.375" customWidth="1"/>
    <col min="48" max="48" width="10.5" bestFit="1" customWidth="1"/>
    <col min="49" max="49" width="25.375" customWidth="1"/>
    <col min="50" max="50" width="19" customWidth="1"/>
    <col min="51" max="51" width="21.5" customWidth="1"/>
    <col min="53" max="53" width="11.625" customWidth="1"/>
    <col min="54" max="54" width="12.875" customWidth="1"/>
    <col min="55" max="55" width="10.5" customWidth="1"/>
    <col min="57" max="57" width="12.875" customWidth="1"/>
    <col min="61" max="61" width="39.5" customWidth="1"/>
  </cols>
  <sheetData>
    <row r="1" spans="1:62" x14ac:dyDescent="0.15">
      <c r="A1" s="67" t="s">
        <v>318</v>
      </c>
      <c r="B1" s="67" t="s">
        <v>276</v>
      </c>
      <c r="C1" s="67" t="s">
        <v>275</v>
      </c>
      <c r="D1" s="67" t="s">
        <v>274</v>
      </c>
      <c r="E1" s="67" t="s">
        <v>302</v>
      </c>
      <c r="F1" s="67" t="s">
        <v>277</v>
      </c>
      <c r="G1" s="67" t="s">
        <v>278</v>
      </c>
      <c r="H1" s="67" t="s">
        <v>279</v>
      </c>
      <c r="I1" s="67" t="s">
        <v>319</v>
      </c>
      <c r="J1" s="67" t="s">
        <v>320</v>
      </c>
      <c r="K1" s="67" t="s">
        <v>321</v>
      </c>
      <c r="L1" s="67" t="s">
        <v>280</v>
      </c>
      <c r="M1" s="67" t="s">
        <v>303</v>
      </c>
      <c r="N1" s="67" t="s">
        <v>304</v>
      </c>
      <c r="O1" s="67" t="s">
        <v>322</v>
      </c>
      <c r="P1" s="67" t="s">
        <v>281</v>
      </c>
      <c r="Q1" s="67" t="s">
        <v>282</v>
      </c>
      <c r="R1" s="67" t="s">
        <v>283</v>
      </c>
      <c r="S1" s="67" t="s">
        <v>305</v>
      </c>
      <c r="T1" s="67" t="s">
        <v>306</v>
      </c>
      <c r="U1" s="67" t="s">
        <v>307</v>
      </c>
      <c r="V1" s="67" t="s">
        <v>323</v>
      </c>
      <c r="W1" s="67" t="s">
        <v>324</v>
      </c>
      <c r="X1" s="67" t="s">
        <v>325</v>
      </c>
      <c r="Y1" s="67" t="s">
        <v>326</v>
      </c>
      <c r="Z1" s="67" t="s">
        <v>284</v>
      </c>
      <c r="AA1" s="67" t="s">
        <v>327</v>
      </c>
      <c r="AB1" s="67" t="s">
        <v>308</v>
      </c>
      <c r="AC1" s="67" t="s">
        <v>328</v>
      </c>
      <c r="AD1" s="67" t="s">
        <v>285</v>
      </c>
      <c r="AE1" s="67" t="s">
        <v>286</v>
      </c>
      <c r="AF1" s="67" t="s">
        <v>287</v>
      </c>
      <c r="AG1" s="67" t="s">
        <v>329</v>
      </c>
      <c r="AH1" s="67" t="s">
        <v>330</v>
      </c>
      <c r="AI1" s="67" t="s">
        <v>331</v>
      </c>
      <c r="AJ1" s="67" t="s">
        <v>332</v>
      </c>
      <c r="AK1" s="67" t="s">
        <v>309</v>
      </c>
      <c r="AL1" s="67" t="s">
        <v>333</v>
      </c>
      <c r="AM1" s="67" t="s">
        <v>334</v>
      </c>
      <c r="AN1" s="67" t="s">
        <v>335</v>
      </c>
      <c r="AO1" s="67" t="s">
        <v>336</v>
      </c>
      <c r="AP1" s="67" t="s">
        <v>337</v>
      </c>
      <c r="AQ1" s="67" t="s">
        <v>338</v>
      </c>
      <c r="AR1" s="67" t="s">
        <v>339</v>
      </c>
      <c r="AS1" s="67" t="s">
        <v>340</v>
      </c>
      <c r="AT1" s="67" t="s">
        <v>341</v>
      </c>
      <c r="AU1" s="67" t="s">
        <v>342</v>
      </c>
      <c r="AV1" s="67" t="s">
        <v>310</v>
      </c>
      <c r="AW1" s="67" t="s">
        <v>311</v>
      </c>
      <c r="AX1" s="67" t="s">
        <v>312</v>
      </c>
      <c r="AY1" s="67" t="s">
        <v>313</v>
      </c>
      <c r="AZ1" s="67" t="s">
        <v>343</v>
      </c>
      <c r="BA1" s="67" t="s">
        <v>344</v>
      </c>
      <c r="BB1" s="67" t="s">
        <v>314</v>
      </c>
      <c r="BC1" s="67" t="s">
        <v>315</v>
      </c>
      <c r="BD1" s="67" t="s">
        <v>288</v>
      </c>
      <c r="BE1" s="67" t="s">
        <v>316</v>
      </c>
      <c r="BF1" s="67" t="s">
        <v>317</v>
      </c>
      <c r="BG1" s="67" t="s">
        <v>345</v>
      </c>
      <c r="BH1" s="67" t="s">
        <v>346</v>
      </c>
      <c r="BI1" s="67" t="s">
        <v>295</v>
      </c>
      <c r="BJ1" s="67" t="s">
        <v>347</v>
      </c>
    </row>
    <row r="2" spans="1:62" x14ac:dyDescent="0.15">
      <c r="A2">
        <v>1</v>
      </c>
      <c r="B2">
        <f>+'様式①-１'!Z2</f>
        <v>0</v>
      </c>
      <c r="C2" t="str">
        <f>+'様式①-１'!DJ12</f>
        <v>2026/2/</v>
      </c>
      <c r="D2">
        <f>+'様式①-１'!Z2</f>
        <v>0</v>
      </c>
      <c r="E2">
        <f>+IF('様式①-１'!BD41="","",IF(OR('様式①-１'!BZ41="広野町",'様式①-１'!BZ41="広野"),1,IF(OR(COUNTIF('様式①-１'!BO41,"いわき市"),COUNTIF('様式①-１'!BO41,"双葉郡"),COUNTIF('様式①-１'!BO41,"相馬郡"),COUNTIF('様式①-１'!BO41,"相馬市"),COUNTIF('様式①-１'!BO41,"南相馬市")),2,IF(OR('様式①-１'!BD41="福島県",'様式①-１'!BD41="福島"),3,4))))</f>
        <v>4</v>
      </c>
      <c r="F2">
        <v>0</v>
      </c>
      <c r="G2">
        <v>0</v>
      </c>
      <c r="H2">
        <v>0</v>
      </c>
      <c r="I2" t="str">
        <f>+IF('様式①-１'!$V$20="","",'様式①-１'!$V$20)</f>
        <v/>
      </c>
      <c r="J2" t="str">
        <f>+ASC(IF('様式①-１'!$V$19="","",'様式①-１'!$V$19))</f>
        <v/>
      </c>
      <c r="K2" t="str">
        <f>+IF('様式①-１'!$V$22="","",'様式①-１'!$V$22)</f>
        <v/>
      </c>
      <c r="L2" t="str">
        <f>+IF('様式①-１'!$V$25="","",'様式①-１'!$V$25)</f>
        <v/>
      </c>
      <c r="M2" t="str">
        <f>+ASC(IF('様式①-１'!$V$24="","",'様式①-１'!$V$24))</f>
        <v/>
      </c>
      <c r="N2" t="str">
        <f>+SUBSTITUTE(ASC(IF('様式①-１'!$V$13="","",'様式①-１'!$V$13)),"-","")</f>
        <v/>
      </c>
      <c r="O2" t="str">
        <f>+'様式①-１'!V17&amp;'様式①-１'!AG17&amp;'様式①-１'!AR17&amp;'様式①-１'!BC17</f>
        <v/>
      </c>
      <c r="P2" t="str">
        <f>+IF('様式①-１'!$V$27="","",'様式①-１'!$V$27)</f>
        <v/>
      </c>
      <c r="Q2" t="str">
        <f>+SUBSTITUTE(IF('様式①-１'!$V$29="","",'様式①-１'!$V$29),"-","")</f>
        <v/>
      </c>
      <c r="S2">
        <v>1</v>
      </c>
      <c r="T2">
        <v>0</v>
      </c>
      <c r="V2">
        <f>+IF(W2="",0,1)</f>
        <v>0</v>
      </c>
      <c r="W2" t="str">
        <f>+IF(委任状兼使用印鑑届!$P$26="","",委任状兼使用印鑑届!$P$26)</f>
        <v/>
      </c>
      <c r="X2" t="str">
        <f>+ASC(IF(委任状兼使用印鑑届!$P$25="","",委任状兼使用印鑑届!$P$25))</f>
        <v/>
      </c>
      <c r="Y2" t="str">
        <f>+IF(委任状兼使用印鑑届!$P$28="","",委任状兼使用印鑑届!$P$28)</f>
        <v/>
      </c>
      <c r="Z2" t="str">
        <f>+IF(委任状兼使用印鑑届!$P$31="","",委任状兼使用印鑑届!$P$31)</f>
        <v/>
      </c>
      <c r="AA2" t="str">
        <f>+ASC(IF(委任状兼使用印鑑届!$P$30="","",委任状兼使用印鑑届!$P$30))</f>
        <v/>
      </c>
      <c r="AB2" t="str">
        <f>+SUBSTITUTE(IF(委任状兼使用印鑑届!$P$19="","",委任状兼使用印鑑届!$P$19),"-","")</f>
        <v/>
      </c>
      <c r="AC2" t="str">
        <f>+IF(委任状兼使用印鑑届!$P$23="","",委任状兼使用印鑑届!P23&amp;委任状兼使用印鑑届!S23&amp;委任状兼使用印鑑届!V23&amp;委任状兼使用印鑑届!Y23)</f>
        <v/>
      </c>
      <c r="AD2" t="str">
        <f>+IF(委任状兼使用印鑑届!$P$33="","",委任状兼使用印鑑届!$P$33)</f>
        <v/>
      </c>
      <c r="AE2" t="str">
        <f>+IF(委任状兼使用印鑑届!$P$34="","",委任状兼使用印鑑届!$P$34)</f>
        <v/>
      </c>
      <c r="AG2">
        <v>0</v>
      </c>
      <c r="AH2">
        <v>0</v>
      </c>
      <c r="AI2">
        <v>0</v>
      </c>
      <c r="AJ2">
        <v>0</v>
      </c>
      <c r="AL2">
        <v>0</v>
      </c>
      <c r="AM2">
        <v>0</v>
      </c>
      <c r="AN2">
        <v>0</v>
      </c>
      <c r="AO2">
        <v>0</v>
      </c>
      <c r="AP2">
        <v>0</v>
      </c>
      <c r="AQ2">
        <v>0</v>
      </c>
      <c r="AR2">
        <v>0</v>
      </c>
      <c r="AS2">
        <v>0</v>
      </c>
      <c r="AT2">
        <v>0</v>
      </c>
      <c r="AU2">
        <v>0</v>
      </c>
      <c r="AV2">
        <f>+IF('様式➀-2'!F54="",0,'様式➀-2'!F54*1000)</f>
        <v>0</v>
      </c>
      <c r="AW2">
        <f>IF('様式➀-2'!$F$45="",0,'様式➀-2'!$F$45*1000)</f>
        <v>0</v>
      </c>
      <c r="AX2">
        <f>IF('様式➀-2'!$F$41="",0,'様式➀-2'!F41*1000)</f>
        <v>0</v>
      </c>
      <c r="AY2">
        <f>IF('様式➀-2'!$F$47="",0,'様式➀-2'!F47*1000)</f>
        <v>0</v>
      </c>
      <c r="AZ2">
        <f>IF('様式➀-2'!$F$52="",0,'様式➀-2'!$F$52)</f>
        <v>0</v>
      </c>
      <c r="BA2">
        <f>IF('様式➀-2'!$F$50="",0,'様式➀-2'!$F$50)</f>
        <v>0</v>
      </c>
      <c r="BB2">
        <f>IF('様式➀-2'!$G$50="",0,'様式➀-2'!$G$50)</f>
        <v>0</v>
      </c>
      <c r="BC2">
        <f>IF('様式➀-2'!$H$50="",0,'様式➀-2'!$H$50)</f>
        <v>0</v>
      </c>
      <c r="BD2">
        <f>IF('様式➀-2'!$F$56="",0,'様式➀-2'!$F$56)</f>
        <v>0</v>
      </c>
      <c r="BE2">
        <v>0</v>
      </c>
      <c r="BF2" s="46">
        <v>0</v>
      </c>
      <c r="BG2" s="46">
        <v>1</v>
      </c>
      <c r="BH2" s="46">
        <v>1</v>
      </c>
      <c r="BI2" s="46" t="str">
        <f>+"【担当者】"&amp;'様式①-１'!BY25&amp;"【電話番号】"&amp;'様式①-１'!BY27</f>
        <v>【担当者】【電話番号】</v>
      </c>
      <c r="BJ2" s="46">
        <v>0</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vt:i4>
      </vt:variant>
    </vt:vector>
  </HeadingPairs>
  <TitlesOfParts>
    <vt:vector size="13" baseType="lpstr">
      <vt:lpstr>データ</vt:lpstr>
      <vt:lpstr>説明書</vt:lpstr>
      <vt:lpstr>様式①-１</vt:lpstr>
      <vt:lpstr>様式➀-2</vt:lpstr>
      <vt:lpstr>様式②</vt:lpstr>
      <vt:lpstr>委任状兼使用印鑑届</vt:lpstr>
      <vt:lpstr>チェックリスト</vt:lpstr>
      <vt:lpstr>業種</vt:lpstr>
      <vt:lpstr>業者</vt:lpstr>
      <vt:lpstr>チェックリスト!Print_Area</vt:lpstr>
      <vt:lpstr>データ!Print_Area</vt:lpstr>
      <vt:lpstr>'様式①-１'!Print_Area</vt:lpstr>
      <vt:lpstr>'様式➀-2'!Print_Area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kokiwatanabe</dc:creator>
  <cp:lastModifiedBy> </cp:lastModifiedBy>
  <cp:lastPrinted>2021-11-02T01:52:50Z</cp:lastPrinted>
  <dcterms:created xsi:type="dcterms:W3CDTF">1997-01-08T22:48:59Z</dcterms:created>
  <dcterms:modified xsi:type="dcterms:W3CDTF">2026-01-14T06:47:42Z</dcterms:modified>
</cp:coreProperties>
</file>