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codeName="ThisWorkbook" defaultThemeVersion="124226"/>
  <mc:AlternateContent xmlns:mc="http://schemas.openxmlformats.org/markup-compatibility/2006">
    <mc:Choice Requires="x15">
      <x15ac:absPath xmlns:x15ac="http://schemas.microsoft.com/office/spreadsheetml/2010/11/ac" url="\\Lg21flsv\広野町共有\総務課\02.財政\入札参加資格受付\入札管理（R7-R8)\R8受付（1年間）\02.本受付用原稿(R6.1)\"/>
    </mc:Choice>
  </mc:AlternateContent>
  <xr:revisionPtr revIDLastSave="0" documentId="13_ncr:1_{9CFE7DA3-A3FD-486A-8CF8-D9CFB7ACF15E}" xr6:coauthVersionLast="47" xr6:coauthVersionMax="47" xr10:uidLastSave="{00000000-0000-0000-0000-000000000000}"/>
  <workbookProtection workbookAlgorithmName="SHA-512" workbookHashValue="7r+m4uaWHLp6aW/ctykAq2xEUrvzDd57b6Fs6Fjn+VeGoqdrHJdH9SOdaaYgUOoAnDSd/EStbSyBShj5a8knYQ==" workbookSaltValue="QoeK7WkXLwvwZlnc2jAXaw==" workbookSpinCount="100000" lockStructure="1"/>
  <bookViews>
    <workbookView xWindow="20370" yWindow="-6645" windowWidth="29040" windowHeight="15720" xr2:uid="{00000000-000D-0000-FFFF-FFFF00000000}"/>
  </bookViews>
  <sheets>
    <sheet name="データ" sheetId="9" r:id="rId1"/>
    <sheet name="説明書" sheetId="8" r:id="rId2"/>
    <sheet name="様式①-１" sheetId="1" r:id="rId3"/>
    <sheet name="様式➀-2" sheetId="11" r:id="rId4"/>
    <sheet name="様式②" sheetId="7" r:id="rId5"/>
    <sheet name="外注費計算表" sheetId="18" r:id="rId6"/>
    <sheet name="工事安全成績・労働福祉" sheetId="17" r:id="rId7"/>
    <sheet name="委任状兼使用印鑑届" sheetId="10" r:id="rId8"/>
    <sheet name="チェックリスト" sheetId="12" r:id="rId9"/>
    <sheet name="業種" sheetId="16" state="hidden" r:id="rId10"/>
    <sheet name="業者" sheetId="15" state="hidden" r:id="rId11"/>
  </sheets>
  <definedNames>
    <definedName name="_xlnm.Print_Area" localSheetId="8">チェックリスト!$A$1:$E$23</definedName>
    <definedName name="_xlnm.Print_Area" localSheetId="0">データ!$A$1:$AJ$36</definedName>
    <definedName name="_xlnm.Print_Area" localSheetId="2">'様式①-１'!$A$1:$CZ$39</definedName>
    <definedName name="_xlnm.Print_Area" localSheetId="3">'様式➀-2'!$A$1:$I$56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J11" i="1" l="1"/>
  <c r="DJ12" i="1" s="1"/>
  <c r="R49" i="18" l="1"/>
  <c r="X49" i="18"/>
  <c r="X41" i="18"/>
  <c r="X42" i="18"/>
  <c r="X43" i="18"/>
  <c r="X44" i="18"/>
  <c r="X45" i="18"/>
  <c r="X46" i="18"/>
  <c r="X47" i="18"/>
  <c r="X48" i="18"/>
  <c r="X35" i="18"/>
  <c r="X28" i="18"/>
  <c r="X29" i="18"/>
  <c r="X30" i="18"/>
  <c r="X31" i="18"/>
  <c r="X32" i="18"/>
  <c r="X33" i="18"/>
  <c r="X34" i="18"/>
  <c r="X36" i="18"/>
  <c r="X40" i="18"/>
  <c r="R41" i="18"/>
  <c r="R42" i="18"/>
  <c r="R43" i="18"/>
  <c r="R44" i="18"/>
  <c r="R45" i="18"/>
  <c r="R46" i="18"/>
  <c r="R47" i="18"/>
  <c r="R48" i="18"/>
  <c r="R40" i="18"/>
  <c r="X27" i="18"/>
  <c r="AB2" i="15"/>
  <c r="N2" i="15"/>
  <c r="AJ42" i="1" l="1"/>
  <c r="Y42" i="1"/>
  <c r="N42" i="1"/>
  <c r="B34" i="16" l="1"/>
  <c r="B35" i="16"/>
  <c r="B36" i="16"/>
  <c r="P13" i="17" l="1"/>
  <c r="P15" i="17"/>
  <c r="P17" i="17"/>
  <c r="B41" i="18" l="1"/>
  <c r="B42" i="18"/>
  <c r="B43" i="18"/>
  <c r="B44" i="18"/>
  <c r="B45" i="18"/>
  <c r="B46" i="18"/>
  <c r="B47" i="18"/>
  <c r="B48" i="18"/>
  <c r="B49" i="18"/>
  <c r="B40" i="18"/>
  <c r="B36" i="18"/>
  <c r="B28" i="18"/>
  <c r="B29" i="18"/>
  <c r="B30" i="18"/>
  <c r="B31" i="18"/>
  <c r="B32" i="18"/>
  <c r="B33" i="18"/>
  <c r="B34" i="18"/>
  <c r="B35" i="18"/>
  <c r="B27" i="18"/>
  <c r="R32" i="18"/>
  <c r="R33" i="18"/>
  <c r="R34" i="18"/>
  <c r="R35" i="18"/>
  <c r="R36" i="18"/>
  <c r="R28" i="18"/>
  <c r="R29" i="18"/>
  <c r="R30" i="18"/>
  <c r="R31" i="18"/>
  <c r="R27" i="18"/>
  <c r="P21" i="17"/>
  <c r="P19" i="17"/>
  <c r="P11" i="17"/>
  <c r="P9" i="17"/>
  <c r="P7" i="17"/>
  <c r="P11" i="10" l="1"/>
  <c r="Q2" i="7" l="1"/>
  <c r="AR2" i="7"/>
  <c r="N23" i="11" l="1"/>
  <c r="N22" i="11"/>
  <c r="M22" i="11"/>
  <c r="N15" i="11"/>
  <c r="N10" i="11"/>
  <c r="AV2" i="15" l="1"/>
  <c r="AX2" i="15"/>
  <c r="AY2" i="15"/>
  <c r="AW2" i="15"/>
  <c r="AC2" i="15"/>
  <c r="AJ41" i="1" l="1"/>
  <c r="Y41" i="1"/>
  <c r="N41" i="1"/>
  <c r="BZ41" i="1" l="1"/>
  <c r="BO41" i="1"/>
  <c r="BD41" i="1"/>
  <c r="E2" i="15" l="1"/>
  <c r="O22" i="11"/>
  <c r="L22" i="11"/>
  <c r="K22" i="11"/>
  <c r="J22" i="11"/>
  <c r="M15" i="11"/>
  <c r="M21" i="11"/>
  <c r="M11" i="11"/>
  <c r="M10" i="11"/>
  <c r="L10" i="11"/>
  <c r="L9" i="11"/>
  <c r="L21" i="11"/>
  <c r="L46" i="11"/>
  <c r="J9" i="11"/>
  <c r="M16" i="11"/>
  <c r="M46" i="11"/>
  <c r="M12" i="11"/>
  <c r="M13" i="11"/>
  <c r="M14" i="11"/>
  <c r="M17" i="11"/>
  <c r="M18" i="11"/>
  <c r="M19" i="11"/>
  <c r="M20" i="11"/>
  <c r="M23" i="11"/>
  <c r="M24" i="11"/>
  <c r="M25" i="11"/>
  <c r="M26" i="11"/>
  <c r="M27" i="11"/>
  <c r="M28" i="11"/>
  <c r="M29" i="11"/>
  <c r="M30" i="11"/>
  <c r="M31" i="11"/>
  <c r="M32" i="11"/>
  <c r="M33" i="11"/>
  <c r="M34" i="11"/>
  <c r="M35" i="11"/>
  <c r="M36" i="11"/>
  <c r="M37" i="11"/>
  <c r="M38" i="11"/>
  <c r="M39" i="11"/>
  <c r="M40" i="11"/>
  <c r="M9" i="11"/>
  <c r="T3" i="11" l="1" a="1"/>
  <c r="T3" i="11" s="1"/>
  <c r="I4" i="16" s="1"/>
  <c r="T5" i="11" a="1"/>
  <c r="T5" i="11" s="1"/>
  <c r="I6" i="16" s="1"/>
  <c r="T7" i="11" a="1"/>
  <c r="T7" i="11" s="1"/>
  <c r="I8" i="16" s="1"/>
  <c r="T9" i="11" a="1"/>
  <c r="T9" i="11" s="1"/>
  <c r="I10" i="16" s="1"/>
  <c r="T11" i="11" a="1"/>
  <c r="T11" i="11" s="1"/>
  <c r="I12" i="16" s="1"/>
  <c r="T13" i="11" a="1"/>
  <c r="T13" i="11" s="1"/>
  <c r="I14" i="16" s="1"/>
  <c r="T15" i="11" a="1"/>
  <c r="T15" i="11" s="1"/>
  <c r="I16" i="16" s="1"/>
  <c r="T17" i="11" a="1"/>
  <c r="T17" i="11" s="1"/>
  <c r="I18" i="16" s="1"/>
  <c r="T19" i="11" a="1"/>
  <c r="T19" i="11" s="1"/>
  <c r="I20" i="16" s="1"/>
  <c r="T21" i="11" a="1"/>
  <c r="T21" i="11" s="1"/>
  <c r="I22" i="16" s="1"/>
  <c r="T23" i="11" a="1"/>
  <c r="T23" i="11" s="1"/>
  <c r="I24" i="16" s="1"/>
  <c r="T25" i="11" a="1"/>
  <c r="T25" i="11" s="1"/>
  <c r="I26" i="16" s="1"/>
  <c r="T27" i="11" a="1"/>
  <c r="T27" i="11" s="1"/>
  <c r="I28" i="16" s="1"/>
  <c r="T29" i="11" a="1"/>
  <c r="T29" i="11" s="1"/>
  <c r="I30" i="16" s="1"/>
  <c r="T31" i="11" a="1"/>
  <c r="T31" i="11" s="1"/>
  <c r="I32" i="16" s="1"/>
  <c r="T33" i="11" a="1"/>
  <c r="T33" i="11" s="1"/>
  <c r="T35" i="11" a="1"/>
  <c r="T35" i="11" s="1"/>
  <c r="T37" i="11" a="1"/>
  <c r="T37" i="11" s="1"/>
  <c r="T39" i="11" a="1"/>
  <c r="T39" i="11" s="1"/>
  <c r="T1" i="11" a="1"/>
  <c r="T1" i="11" s="1"/>
  <c r="I2" i="16" s="1"/>
  <c r="T2" i="11" a="1"/>
  <c r="T2" i="11" s="1"/>
  <c r="I3" i="16" s="1"/>
  <c r="T4" i="11" a="1"/>
  <c r="T4" i="11" s="1"/>
  <c r="I5" i="16" s="1"/>
  <c r="T6" i="11" a="1"/>
  <c r="T6" i="11" s="1"/>
  <c r="I7" i="16" s="1"/>
  <c r="T8" i="11" a="1"/>
  <c r="T8" i="11" s="1"/>
  <c r="I9" i="16" s="1"/>
  <c r="T10" i="11" a="1"/>
  <c r="T10" i="11" s="1"/>
  <c r="I11" i="16" s="1"/>
  <c r="T12" i="11" a="1"/>
  <c r="T12" i="11" s="1"/>
  <c r="I13" i="16" s="1"/>
  <c r="T14" i="11" a="1"/>
  <c r="T14" i="11" s="1"/>
  <c r="I15" i="16" s="1"/>
  <c r="T16" i="11" a="1"/>
  <c r="T16" i="11" s="1"/>
  <c r="I17" i="16" s="1"/>
  <c r="T18" i="11" a="1"/>
  <c r="T18" i="11" s="1"/>
  <c r="I19" i="16" s="1"/>
  <c r="T20" i="11" a="1"/>
  <c r="T20" i="11" s="1"/>
  <c r="I21" i="16" s="1"/>
  <c r="T22" i="11" a="1"/>
  <c r="T22" i="11" s="1"/>
  <c r="I23" i="16" s="1"/>
  <c r="T24" i="11" a="1"/>
  <c r="T24" i="11" s="1"/>
  <c r="I25" i="16" s="1"/>
  <c r="T26" i="11" a="1"/>
  <c r="T26" i="11" s="1"/>
  <c r="I27" i="16" s="1"/>
  <c r="T28" i="11" a="1"/>
  <c r="T28" i="11" s="1"/>
  <c r="I29" i="16" s="1"/>
  <c r="T30" i="11" a="1"/>
  <c r="T30" i="11" s="1"/>
  <c r="I31" i="16" s="1"/>
  <c r="T32" i="11" a="1"/>
  <c r="T32" i="11" s="1"/>
  <c r="I33" i="16" s="1"/>
  <c r="T34" i="11" a="1"/>
  <c r="T34" i="11" s="1"/>
  <c r="T36" i="11" a="1"/>
  <c r="T36" i="11" s="1"/>
  <c r="T38" i="11" a="1"/>
  <c r="T38" i="11" s="1"/>
  <c r="T40" i="11" a="1"/>
  <c r="T40" i="11" s="1"/>
  <c r="N34" i="16"/>
  <c r="M34" i="16"/>
  <c r="M35" i="16"/>
  <c r="K34" i="16"/>
  <c r="K35" i="16"/>
  <c r="K36" i="16"/>
  <c r="D34" i="16"/>
  <c r="D35" i="16"/>
  <c r="A34" i="16"/>
  <c r="A35" i="16"/>
  <c r="A36" i="16"/>
  <c r="C34" i="16"/>
  <c r="C35" i="16"/>
  <c r="C36" i="16"/>
  <c r="AA2" i="15" l="1"/>
  <c r="X2" i="15"/>
  <c r="N11" i="11" l="1"/>
  <c r="N12" i="11"/>
  <c r="N13" i="11"/>
  <c r="N14" i="11"/>
  <c r="N16" i="11"/>
  <c r="N17" i="11"/>
  <c r="N18" i="11"/>
  <c r="N19" i="11"/>
  <c r="N20" i="11"/>
  <c r="N21" i="11"/>
  <c r="N24" i="11"/>
  <c r="N25" i="11"/>
  <c r="N26" i="11"/>
  <c r="N27" i="11"/>
  <c r="N28" i="11"/>
  <c r="N29" i="11"/>
  <c r="N30" i="11"/>
  <c r="N31" i="11"/>
  <c r="N32" i="11"/>
  <c r="N33" i="11"/>
  <c r="N34" i="11"/>
  <c r="N35" i="11"/>
  <c r="N36" i="11"/>
  <c r="N37" i="11"/>
  <c r="N38" i="11"/>
  <c r="N39" i="11"/>
  <c r="N40" i="11"/>
  <c r="N9" i="11"/>
  <c r="BI2" i="15"/>
  <c r="BD2" i="15"/>
  <c r="BC2" i="15"/>
  <c r="BB2" i="15"/>
  <c r="BA2" i="15"/>
  <c r="AZ2" i="15"/>
  <c r="AE2" i="15"/>
  <c r="AD2" i="15"/>
  <c r="Y2" i="15"/>
  <c r="Z2" i="15"/>
  <c r="W2" i="15"/>
  <c r="V2" i="15" s="1"/>
  <c r="I2" i="15"/>
  <c r="J2" i="15"/>
  <c r="K2" i="15"/>
  <c r="L2" i="15"/>
  <c r="M2" i="15"/>
  <c r="Q2" i="15"/>
  <c r="P2" i="15"/>
  <c r="O2" i="15"/>
  <c r="D2" i="15"/>
  <c r="B2" i="15"/>
  <c r="C2" i="15"/>
  <c r="J40" i="11"/>
  <c r="K40" i="11"/>
  <c r="L40" i="11"/>
  <c r="O40" i="11"/>
  <c r="J39" i="11"/>
  <c r="J21" i="11"/>
  <c r="K15" i="11"/>
  <c r="L15" i="11"/>
  <c r="J15" i="11"/>
  <c r="K10" i="11"/>
  <c r="J10" i="11"/>
  <c r="J11" i="11"/>
  <c r="K11" i="11"/>
  <c r="L11" i="11"/>
  <c r="J12" i="11"/>
  <c r="K12" i="11"/>
  <c r="L12" i="11"/>
  <c r="J13" i="11"/>
  <c r="K13" i="11"/>
  <c r="L13" i="11"/>
  <c r="J14" i="11"/>
  <c r="K14" i="11"/>
  <c r="L14" i="11"/>
  <c r="J16" i="11"/>
  <c r="K16" i="11"/>
  <c r="L16" i="11"/>
  <c r="J17" i="11"/>
  <c r="K17" i="11"/>
  <c r="L17" i="11"/>
  <c r="J18" i="11"/>
  <c r="K18" i="11"/>
  <c r="L18" i="11"/>
  <c r="J19" i="11"/>
  <c r="K19" i="11"/>
  <c r="L19" i="11"/>
  <c r="J20" i="11"/>
  <c r="K20" i="11"/>
  <c r="L20" i="11"/>
  <c r="K21" i="11"/>
  <c r="J23" i="11"/>
  <c r="K23" i="11"/>
  <c r="L23" i="11"/>
  <c r="J24" i="11"/>
  <c r="K24" i="11"/>
  <c r="L24" i="11"/>
  <c r="J25" i="11"/>
  <c r="K25" i="11"/>
  <c r="L25" i="11"/>
  <c r="J26" i="11"/>
  <c r="K26" i="11"/>
  <c r="L26" i="11"/>
  <c r="J27" i="11"/>
  <c r="K27" i="11"/>
  <c r="L27" i="11"/>
  <c r="J28" i="11"/>
  <c r="K28" i="11"/>
  <c r="L28" i="11"/>
  <c r="J29" i="11"/>
  <c r="K29" i="11"/>
  <c r="L29" i="11"/>
  <c r="J30" i="11"/>
  <c r="K30" i="11"/>
  <c r="L30" i="11"/>
  <c r="J31" i="11"/>
  <c r="K31" i="11"/>
  <c r="L31" i="11"/>
  <c r="J32" i="11"/>
  <c r="K32" i="11"/>
  <c r="L32" i="11"/>
  <c r="J33" i="11"/>
  <c r="K33" i="11"/>
  <c r="L33" i="11"/>
  <c r="J34" i="11"/>
  <c r="K34" i="11"/>
  <c r="L34" i="11"/>
  <c r="J35" i="11"/>
  <c r="K35" i="11"/>
  <c r="L35" i="11"/>
  <c r="J36" i="11"/>
  <c r="K36" i="11"/>
  <c r="L36" i="11"/>
  <c r="J37" i="11"/>
  <c r="K37" i="11"/>
  <c r="L37" i="11"/>
  <c r="J38" i="11"/>
  <c r="K38" i="11"/>
  <c r="L38" i="11"/>
  <c r="K39" i="11"/>
  <c r="L39" i="11"/>
  <c r="J46" i="11"/>
  <c r="K46" i="11"/>
  <c r="K9" i="11"/>
  <c r="O12" i="11"/>
  <c r="O11" i="11"/>
  <c r="O17" i="11"/>
  <c r="O18" i="11"/>
  <c r="O19" i="11"/>
  <c r="O20" i="11"/>
  <c r="O21" i="11"/>
  <c r="O23" i="11"/>
  <c r="O24" i="11"/>
  <c r="O25" i="11"/>
  <c r="O26" i="11"/>
  <c r="O27" i="11"/>
  <c r="O28" i="11"/>
  <c r="O29" i="11"/>
  <c r="O30" i="11"/>
  <c r="O31" i="11"/>
  <c r="O32" i="11"/>
  <c r="O33" i="11"/>
  <c r="O34" i="11"/>
  <c r="O35" i="11"/>
  <c r="O36" i="11"/>
  <c r="O37" i="11"/>
  <c r="O38" i="11"/>
  <c r="O39" i="11"/>
  <c r="N46" i="11"/>
  <c r="O46" i="11"/>
  <c r="O16" i="11"/>
  <c r="O15" i="11"/>
  <c r="O13" i="11"/>
  <c r="O14" i="11"/>
  <c r="O10" i="11"/>
  <c r="O9" i="11"/>
  <c r="U2" i="11" l="1" a="1"/>
  <c r="U2" i="11" s="1"/>
  <c r="U4" i="11" a="1"/>
  <c r="U4" i="11" s="1"/>
  <c r="U6" i="11" a="1"/>
  <c r="U6" i="11" s="1"/>
  <c r="H7" i="16" s="1"/>
  <c r="U8" i="11" a="1"/>
  <c r="U8" i="11" s="1"/>
  <c r="H9" i="16" s="1"/>
  <c r="U10" i="11" a="1"/>
  <c r="U10" i="11" s="1"/>
  <c r="U12" i="11" a="1"/>
  <c r="U12" i="11" s="1"/>
  <c r="U14" i="11" a="1"/>
  <c r="U14" i="11" s="1"/>
  <c r="H15" i="16" s="1"/>
  <c r="U16" i="11" a="1"/>
  <c r="U16" i="11" s="1"/>
  <c r="H17" i="16" s="1"/>
  <c r="U18" i="11" a="1"/>
  <c r="U18" i="11" s="1"/>
  <c r="U20" i="11" a="1"/>
  <c r="U20" i="11" s="1"/>
  <c r="U22" i="11" a="1"/>
  <c r="U22" i="11" s="1"/>
  <c r="H23" i="16" s="1"/>
  <c r="U24" i="11" a="1"/>
  <c r="U24" i="11" s="1"/>
  <c r="U26" i="11" a="1"/>
  <c r="U26" i="11" s="1"/>
  <c r="U28" i="11" a="1"/>
  <c r="U28" i="11" s="1"/>
  <c r="H29" i="16" s="1"/>
  <c r="U30" i="11" a="1"/>
  <c r="U30" i="11" s="1"/>
  <c r="H31" i="16" s="1"/>
  <c r="U32" i="11" a="1"/>
  <c r="U32" i="11" s="1"/>
  <c r="H33" i="16" s="1"/>
  <c r="U34" i="11" a="1"/>
  <c r="U34" i="11" s="1"/>
  <c r="U36" i="11" a="1"/>
  <c r="U36" i="11" s="1"/>
  <c r="U38" i="11" a="1"/>
  <c r="U38" i="11" s="1"/>
  <c r="U40" i="11" a="1"/>
  <c r="U40" i="11" s="1"/>
  <c r="U7" i="11" a="1"/>
  <c r="U7" i="11" s="1"/>
  <c r="U13" i="11" a="1"/>
  <c r="U13" i="11" s="1"/>
  <c r="U19" i="11" a="1"/>
  <c r="U19" i="11" s="1"/>
  <c r="H20" i="16" s="1"/>
  <c r="U25" i="11" a="1"/>
  <c r="U25" i="11" s="1"/>
  <c r="H26" i="16" s="1"/>
  <c r="U31" i="11" a="1"/>
  <c r="U31" i="11" s="1"/>
  <c r="U37" i="11" a="1"/>
  <c r="U37" i="11" s="1"/>
  <c r="U1" i="11" a="1"/>
  <c r="U1" i="11" s="1"/>
  <c r="U5" i="11" a="1"/>
  <c r="U5" i="11" s="1"/>
  <c r="H6" i="16" s="1"/>
  <c r="U11" i="11" a="1"/>
  <c r="U11" i="11" s="1"/>
  <c r="U17" i="11" a="1"/>
  <c r="U17" i="11" s="1"/>
  <c r="H18" i="16" s="1"/>
  <c r="U23" i="11" a="1"/>
  <c r="U23" i="11" s="1"/>
  <c r="H24" i="16" s="1"/>
  <c r="U29" i="11" a="1"/>
  <c r="U29" i="11" s="1"/>
  <c r="H30" i="16" s="1"/>
  <c r="U35" i="11" a="1"/>
  <c r="U35" i="11" s="1"/>
  <c r="U3" i="11" a="1"/>
  <c r="U3" i="11" s="1"/>
  <c r="H4" i="16" s="1"/>
  <c r="U9" i="11" a="1"/>
  <c r="U9" i="11" s="1"/>
  <c r="H10" i="16" s="1"/>
  <c r="U15" i="11" a="1"/>
  <c r="U15" i="11" s="1"/>
  <c r="H16" i="16" s="1"/>
  <c r="U21" i="11" a="1"/>
  <c r="U21" i="11" s="1"/>
  <c r="H22" i="16" s="1"/>
  <c r="U27" i="11" a="1"/>
  <c r="U27" i="11" s="1"/>
  <c r="H28" i="16" s="1"/>
  <c r="U33" i="11" a="1"/>
  <c r="U33" i="11" s="1"/>
  <c r="U39" i="11" a="1"/>
  <c r="U39" i="11" s="1"/>
  <c r="Q10" i="11" a="1"/>
  <c r="Q10" i="11" s="1"/>
  <c r="Q26" i="11" a="1"/>
  <c r="Q26" i="11" s="1"/>
  <c r="Q42" i="11" a="1"/>
  <c r="Q42" i="11" s="1"/>
  <c r="Q17" i="11" a="1"/>
  <c r="Q17" i="11" s="1"/>
  <c r="E18" i="16" s="1"/>
  <c r="Q33" i="11" a="1"/>
  <c r="Q33" i="11" s="1"/>
  <c r="Q3" i="11" a="1"/>
  <c r="Q3" i="11" s="1"/>
  <c r="Q19" i="11" a="1"/>
  <c r="Q19" i="11" s="1"/>
  <c r="E20" i="16" s="1"/>
  <c r="Q35" i="11" a="1"/>
  <c r="Q35" i="11" s="1"/>
  <c r="Q12" i="11" a="1"/>
  <c r="Q12" i="11" s="1"/>
  <c r="Q28" i="11" a="1"/>
  <c r="Q28" i="11" s="1"/>
  <c r="Q2" i="11" a="1"/>
  <c r="Q2" i="11" s="1"/>
  <c r="Q34" i="11" a="1"/>
  <c r="Q34" i="11" s="1"/>
  <c r="Q25" i="11" a="1"/>
  <c r="Q25" i="11" s="1"/>
  <c r="Q11" i="11" a="1"/>
  <c r="Q11" i="11" s="1"/>
  <c r="Q4" i="11" a="1"/>
  <c r="Q4" i="11" s="1"/>
  <c r="E5" i="16" s="1"/>
  <c r="Q36" i="11" a="1"/>
  <c r="Q36" i="11" s="1"/>
  <c r="Q6" i="11" a="1"/>
  <c r="Q6" i="11" s="1"/>
  <c r="Q38" i="11" a="1"/>
  <c r="Q38" i="11" s="1"/>
  <c r="Q29" i="11" a="1"/>
  <c r="Q29" i="11" s="1"/>
  <c r="E30" i="16" s="1"/>
  <c r="B30" i="16" s="1"/>
  <c r="Q15" i="11" a="1"/>
  <c r="Q15" i="11" s="1"/>
  <c r="Q8" i="11" a="1"/>
  <c r="Q8" i="11" s="1"/>
  <c r="Q40" i="11" a="1"/>
  <c r="Q40" i="11" s="1"/>
  <c r="Q14" i="11" a="1"/>
  <c r="Q14" i="11" s="1"/>
  <c r="E15" i="16" s="1"/>
  <c r="Q30" i="11" a="1"/>
  <c r="Q30" i="11" s="1"/>
  <c r="E31" i="16" s="1"/>
  <c r="B31" i="16" s="1"/>
  <c r="Q5" i="11" a="1"/>
  <c r="Q5" i="11" s="1"/>
  <c r="Q21" i="11" a="1"/>
  <c r="Q21" i="11" s="1"/>
  <c r="Q37" i="11" a="1"/>
  <c r="Q37" i="11" s="1"/>
  <c r="Q7" i="11" a="1"/>
  <c r="Q7" i="11" s="1"/>
  <c r="E8" i="16" s="1"/>
  <c r="Q23" i="11" a="1"/>
  <c r="Q23" i="11" s="1"/>
  <c r="Q39" i="11" a="1"/>
  <c r="Q39" i="11" s="1"/>
  <c r="Q16" i="11" a="1"/>
  <c r="Q16" i="11" s="1"/>
  <c r="E17" i="16" s="1"/>
  <c r="Q32" i="11" a="1"/>
  <c r="Q32" i="11" s="1"/>
  <c r="E33" i="16" s="1"/>
  <c r="B33" i="16" s="1"/>
  <c r="Q18" i="11" a="1"/>
  <c r="Q18" i="11" s="1"/>
  <c r="Q9" i="11" a="1"/>
  <c r="Q9" i="11" s="1"/>
  <c r="Q41" i="11" a="1"/>
  <c r="Q41" i="11" s="1"/>
  <c r="Q27" i="11" a="1"/>
  <c r="Q27" i="11" s="1"/>
  <c r="E28" i="16" s="1"/>
  <c r="Q20" i="11" a="1"/>
  <c r="Q20" i="11" s="1"/>
  <c r="Q22" i="11" a="1"/>
  <c r="Q22" i="11" s="1"/>
  <c r="Q13" i="11" a="1"/>
  <c r="Q13" i="11" s="1"/>
  <c r="E14" i="16" s="1"/>
  <c r="Q1" i="11" a="1"/>
  <c r="Q1" i="11" s="1"/>
  <c r="Q31" i="11" a="1"/>
  <c r="Q31" i="11" s="1"/>
  <c r="Q24" i="11" a="1"/>
  <c r="Q24" i="11" s="1"/>
  <c r="S4" i="11" a="1"/>
  <c r="S4" i="11" s="1"/>
  <c r="G5" i="16" s="1"/>
  <c r="S20" i="11" a="1"/>
  <c r="S20" i="11" s="1"/>
  <c r="G21" i="16" s="1"/>
  <c r="S36" i="11" a="1"/>
  <c r="S36" i="11" s="1"/>
  <c r="S10" i="11" a="1"/>
  <c r="S10" i="11" s="1"/>
  <c r="S26" i="11" a="1"/>
  <c r="S26" i="11" s="1"/>
  <c r="G27" i="16" s="1"/>
  <c r="S42" i="11" a="1"/>
  <c r="S42" i="11" s="1"/>
  <c r="S15" i="11" a="1"/>
  <c r="S15" i="11" s="1"/>
  <c r="S31" i="11" a="1"/>
  <c r="S31" i="11" s="1"/>
  <c r="S9" i="11" a="1"/>
  <c r="S9" i="11" s="1"/>
  <c r="G10" i="16" s="1"/>
  <c r="S25" i="11" a="1"/>
  <c r="S25" i="11" s="1"/>
  <c r="G26" i="16" s="1"/>
  <c r="S41" i="11" a="1"/>
  <c r="S41" i="11" s="1"/>
  <c r="S12" i="11" a="1"/>
  <c r="S12" i="11" s="1"/>
  <c r="S2" i="11" a="1"/>
  <c r="S2" i="11" s="1"/>
  <c r="G3" i="16" s="1"/>
  <c r="S7" i="11" a="1"/>
  <c r="S7" i="11" s="1"/>
  <c r="G8" i="16" s="1"/>
  <c r="S39" i="11" a="1"/>
  <c r="S39" i="11" s="1"/>
  <c r="S17" i="11" a="1"/>
  <c r="S17" i="11" s="1"/>
  <c r="S32" i="11" a="1"/>
  <c r="S32" i="11" s="1"/>
  <c r="G33" i="16" s="1"/>
  <c r="S6" i="11" a="1"/>
  <c r="S6" i="11" s="1"/>
  <c r="G7" i="16" s="1"/>
  <c r="S38" i="11" a="1"/>
  <c r="S38" i="11" s="1"/>
  <c r="S27" i="11" a="1"/>
  <c r="S27" i="11" s="1"/>
  <c r="S21" i="11" a="1"/>
  <c r="S21" i="11" s="1"/>
  <c r="S8" i="11" a="1"/>
  <c r="S8" i="11" s="1"/>
  <c r="G9" i="16" s="1"/>
  <c r="S24" i="11" a="1"/>
  <c r="S24" i="11" s="1"/>
  <c r="S40" i="11" a="1"/>
  <c r="S40" i="11" s="1"/>
  <c r="S14" i="11" a="1"/>
  <c r="S14" i="11" s="1"/>
  <c r="G15" i="16" s="1"/>
  <c r="S30" i="11" a="1"/>
  <c r="S30" i="11" s="1"/>
  <c r="G31" i="16" s="1"/>
  <c r="S3" i="11" a="1"/>
  <c r="S3" i="11" s="1"/>
  <c r="S19" i="11" a="1"/>
  <c r="S19" i="11" s="1"/>
  <c r="S35" i="11" a="1"/>
  <c r="S35" i="11" s="1"/>
  <c r="S13" i="11" a="1"/>
  <c r="S13" i="11" s="1"/>
  <c r="G14" i="16" s="1"/>
  <c r="S29" i="11" a="1"/>
  <c r="S29" i="11" s="1"/>
  <c r="S1" i="11" a="1"/>
  <c r="S1" i="11" s="1"/>
  <c r="S28" i="11" a="1"/>
  <c r="S28" i="11" s="1"/>
  <c r="G29" i="16" s="1"/>
  <c r="S18" i="11" a="1"/>
  <c r="S18" i="11" s="1"/>
  <c r="S34" i="11" a="1"/>
  <c r="S34" i="11" s="1"/>
  <c r="S23" i="11" a="1"/>
  <c r="S23" i="11" s="1"/>
  <c r="S33" i="11" a="1"/>
  <c r="S33" i="11" s="1"/>
  <c r="S16" i="11" a="1"/>
  <c r="S16" i="11" s="1"/>
  <c r="S22" i="11" a="1"/>
  <c r="S22" i="11" s="1"/>
  <c r="S11" i="11" a="1"/>
  <c r="S11" i="11" s="1"/>
  <c r="S5" i="11" a="1"/>
  <c r="S5" i="11" s="1"/>
  <c r="G6" i="16" s="1"/>
  <c r="S37" i="11" a="1"/>
  <c r="S37" i="11" s="1"/>
  <c r="R3" i="11" a="1"/>
  <c r="R3" i="11" s="1"/>
  <c r="F4" i="16" s="1"/>
  <c r="R7" i="11" a="1"/>
  <c r="R7" i="11" s="1"/>
  <c r="R11" i="11" a="1"/>
  <c r="R11" i="11" s="1"/>
  <c r="R15" i="11" a="1"/>
  <c r="R15" i="11" s="1"/>
  <c r="F16" i="16" s="1"/>
  <c r="R19" i="11" a="1"/>
  <c r="R19" i="11" s="1"/>
  <c r="R23" i="11" a="1"/>
  <c r="R23" i="11" s="1"/>
  <c r="F24" i="16" s="1"/>
  <c r="R27" i="11" a="1"/>
  <c r="R27" i="11" s="1"/>
  <c r="F28" i="16" s="1"/>
  <c r="R31" i="11" a="1"/>
  <c r="R31" i="11" s="1"/>
  <c r="F32" i="16" s="1"/>
  <c r="R35" i="11" a="1"/>
  <c r="R35" i="11" s="1"/>
  <c r="R39" i="11" a="1"/>
  <c r="R39" i="11" s="1"/>
  <c r="R2" i="11" a="1"/>
  <c r="R2" i="11" s="1"/>
  <c r="F3" i="16" s="1"/>
  <c r="R6" i="11" a="1"/>
  <c r="R6" i="11" s="1"/>
  <c r="F7" i="16" s="1"/>
  <c r="R10" i="11" a="1"/>
  <c r="R10" i="11" s="1"/>
  <c r="R14" i="11" a="1"/>
  <c r="R14" i="11" s="1"/>
  <c r="R18" i="11" a="1"/>
  <c r="R18" i="11" s="1"/>
  <c r="F19" i="16" s="1"/>
  <c r="R22" i="11" a="1"/>
  <c r="R22" i="11" s="1"/>
  <c r="F23" i="16" s="1"/>
  <c r="R26" i="11" a="1"/>
  <c r="R26" i="11" s="1"/>
  <c r="F27" i="16" s="1"/>
  <c r="R30" i="11" a="1"/>
  <c r="R30" i="11" s="1"/>
  <c r="R34" i="11" a="1"/>
  <c r="R34" i="11" s="1"/>
  <c r="R38" i="11" a="1"/>
  <c r="R38" i="11" s="1"/>
  <c r="R42" i="11" a="1"/>
  <c r="R42" i="11" s="1"/>
  <c r="R5" i="11" a="1"/>
  <c r="R5" i="11" s="1"/>
  <c r="F6" i="16" s="1"/>
  <c r="R9" i="11" a="1"/>
  <c r="R9" i="11" s="1"/>
  <c r="F10" i="16" s="1"/>
  <c r="R13" i="11" a="1"/>
  <c r="R13" i="11" s="1"/>
  <c r="F14" i="16" s="1"/>
  <c r="R17" i="11" a="1"/>
  <c r="R17" i="11" s="1"/>
  <c r="R21" i="11" a="1"/>
  <c r="R21" i="11" s="1"/>
  <c r="R25" i="11" a="1"/>
  <c r="R25" i="11" s="1"/>
  <c r="F26" i="16" s="1"/>
  <c r="R29" i="11" a="1"/>
  <c r="R29" i="11" s="1"/>
  <c r="F30" i="16" s="1"/>
  <c r="R33" i="11" a="1"/>
  <c r="R33" i="11" s="1"/>
  <c r="R37" i="11" a="1"/>
  <c r="R37" i="11" s="1"/>
  <c r="R41" i="11" a="1"/>
  <c r="R41" i="11" s="1"/>
  <c r="R4" i="11" a="1"/>
  <c r="R4" i="11" s="1"/>
  <c r="F5" i="16" s="1"/>
  <c r="R8" i="11" a="1"/>
  <c r="R8" i="11" s="1"/>
  <c r="R12" i="11" a="1"/>
  <c r="R12" i="11" s="1"/>
  <c r="R16" i="11" a="1"/>
  <c r="R16" i="11" s="1"/>
  <c r="F17" i="16" s="1"/>
  <c r="R20" i="11" a="1"/>
  <c r="R20" i="11" s="1"/>
  <c r="F21" i="16" s="1"/>
  <c r="R24" i="11" a="1"/>
  <c r="R24" i="11" s="1"/>
  <c r="F25" i="16" s="1"/>
  <c r="R28" i="11" a="1"/>
  <c r="R28" i="11" s="1"/>
  <c r="R32" i="11" a="1"/>
  <c r="R32" i="11" s="1"/>
  <c r="F33" i="16" s="1"/>
  <c r="R36" i="11" a="1"/>
  <c r="R36" i="11" s="1"/>
  <c r="R40" i="11" a="1"/>
  <c r="R40" i="11" s="1"/>
  <c r="R1" i="11" a="1"/>
  <c r="R1" i="11" s="1"/>
  <c r="V3" i="11" a="1"/>
  <c r="V3" i="11" s="1"/>
  <c r="V7" i="11" a="1"/>
  <c r="V7" i="11" s="1"/>
  <c r="V11" i="11" a="1"/>
  <c r="V11" i="11" s="1"/>
  <c r="V15" i="11" a="1"/>
  <c r="V15" i="11" s="1"/>
  <c r="J16" i="16" s="1"/>
  <c r="V19" i="11" a="1"/>
  <c r="V19" i="11" s="1"/>
  <c r="V23" i="11" a="1"/>
  <c r="V23" i="11" s="1"/>
  <c r="V27" i="11" a="1"/>
  <c r="V27" i="11" s="1"/>
  <c r="V31" i="11" a="1"/>
  <c r="V31" i="11" s="1"/>
  <c r="V35" i="11" a="1"/>
  <c r="V35" i="11" s="1"/>
  <c r="V39" i="11" a="1"/>
  <c r="V39" i="11" s="1"/>
  <c r="V1" i="11" a="1"/>
  <c r="V1" i="11" s="1"/>
  <c r="V9" i="11" a="1"/>
  <c r="V9" i="11" s="1"/>
  <c r="V17" i="11" a="1"/>
  <c r="V17" i="11" s="1"/>
  <c r="V25" i="11" a="1"/>
  <c r="V25" i="11" s="1"/>
  <c r="V33" i="11" a="1"/>
  <c r="V33" i="11" s="1"/>
  <c r="V4" i="11" a="1"/>
  <c r="V4" i="11" s="1"/>
  <c r="V12" i="11" a="1"/>
  <c r="V12" i="11" s="1"/>
  <c r="V20" i="11" a="1"/>
  <c r="V20" i="11" s="1"/>
  <c r="V28" i="11" a="1"/>
  <c r="V28" i="11" s="1"/>
  <c r="V36" i="11" a="1"/>
  <c r="V36" i="11" s="1"/>
  <c r="V2" i="11" a="1"/>
  <c r="V2" i="11" s="1"/>
  <c r="V6" i="11" a="1"/>
  <c r="V6" i="11" s="1"/>
  <c r="V10" i="11" a="1"/>
  <c r="V10" i="11" s="1"/>
  <c r="V14" i="11" a="1"/>
  <c r="V14" i="11" s="1"/>
  <c r="V18" i="11" a="1"/>
  <c r="V18" i="11" s="1"/>
  <c r="V22" i="11" a="1"/>
  <c r="V22" i="11" s="1"/>
  <c r="V26" i="11" a="1"/>
  <c r="V26" i="11" s="1"/>
  <c r="V30" i="11" a="1"/>
  <c r="V30" i="11" s="1"/>
  <c r="V34" i="11" a="1"/>
  <c r="V34" i="11" s="1"/>
  <c r="V38" i="11" a="1"/>
  <c r="V38" i="11" s="1"/>
  <c r="V5" i="11" a="1"/>
  <c r="V5" i="11" s="1"/>
  <c r="V13" i="11" a="1"/>
  <c r="V13" i="11" s="1"/>
  <c r="V21" i="11" a="1"/>
  <c r="V21" i="11" s="1"/>
  <c r="V29" i="11" a="1"/>
  <c r="V29" i="11" s="1"/>
  <c r="V37" i="11" a="1"/>
  <c r="V37" i="11" s="1"/>
  <c r="V8" i="11" a="1"/>
  <c r="V8" i="11" s="1"/>
  <c r="V16" i="11" a="1"/>
  <c r="V16" i="11" s="1"/>
  <c r="V24" i="11" a="1"/>
  <c r="V24" i="11" s="1"/>
  <c r="V32" i="11" a="1"/>
  <c r="V32" i="11" s="1"/>
  <c r="V40" i="11" a="1"/>
  <c r="V40" i="11" s="1"/>
  <c r="G32" i="16"/>
  <c r="G17" i="16"/>
  <c r="G12" i="16"/>
  <c r="E25" i="16"/>
  <c r="B25" i="16" s="1"/>
  <c r="H27" i="16"/>
  <c r="H12" i="16"/>
  <c r="H5" i="16"/>
  <c r="H8" i="16"/>
  <c r="H14" i="16"/>
  <c r="F31" i="16"/>
  <c r="E32" i="16"/>
  <c r="B32" i="16" s="1"/>
  <c r="H32" i="16"/>
  <c r="E3" i="16"/>
  <c r="H3" i="16"/>
  <c r="G18" i="16"/>
  <c r="F9" i="16"/>
  <c r="G30" i="16"/>
  <c r="G25" i="16"/>
  <c r="F22" i="16"/>
  <c r="F18" i="16"/>
  <c r="F29" i="16"/>
  <c r="G28" i="16"/>
  <c r="E27" i="16"/>
  <c r="G24" i="16"/>
  <c r="E23" i="16"/>
  <c r="B23" i="16" s="1"/>
  <c r="G20" i="16"/>
  <c r="E19" i="16"/>
  <c r="G16" i="16"/>
  <c r="E13" i="16"/>
  <c r="N13" i="16" s="1"/>
  <c r="F12" i="16"/>
  <c r="E11" i="16"/>
  <c r="E9" i="16"/>
  <c r="F8" i="16"/>
  <c r="G4" i="16"/>
  <c r="E29" i="16"/>
  <c r="E26" i="16"/>
  <c r="B26" i="16" s="1"/>
  <c r="G23" i="16"/>
  <c r="E22" i="16"/>
  <c r="E21" i="16"/>
  <c r="F20" i="16"/>
  <c r="G19" i="16"/>
  <c r="G13" i="16"/>
  <c r="G11" i="16"/>
  <c r="E24" i="16"/>
  <c r="G22" i="16"/>
  <c r="E16" i="16"/>
  <c r="K16" i="16" s="1"/>
  <c r="F15" i="16"/>
  <c r="F13" i="16"/>
  <c r="E12" i="16"/>
  <c r="B12" i="16" s="1"/>
  <c r="F11" i="16"/>
  <c r="E10" i="16"/>
  <c r="E7" i="16"/>
  <c r="E6" i="16"/>
  <c r="E4" i="16"/>
  <c r="B4" i="16" s="1"/>
  <c r="H25" i="16"/>
  <c r="H19" i="16"/>
  <c r="H13" i="16"/>
  <c r="H21" i="16"/>
  <c r="H11" i="16"/>
  <c r="F2" i="16"/>
  <c r="U42" i="11" a="1"/>
  <c r="U42" i="11" s="1"/>
  <c r="U46" i="11" a="1"/>
  <c r="U46" i="11" s="1"/>
  <c r="U44" i="11" a="1"/>
  <c r="U44" i="11" s="1"/>
  <c r="V43" i="11" a="1"/>
  <c r="V43" i="11" s="1"/>
  <c r="T41" i="11" a="1"/>
  <c r="T41" i="11" s="1"/>
  <c r="T46" i="11" a="1"/>
  <c r="T46" i="11" s="1"/>
  <c r="V44" i="11" a="1"/>
  <c r="V44" i="11" s="1"/>
  <c r="U43" i="11" a="1"/>
  <c r="U43" i="11" s="1"/>
  <c r="T42" i="11" a="1"/>
  <c r="T42" i="11" s="1"/>
  <c r="V41" i="11" a="1"/>
  <c r="V41" i="11" s="1"/>
  <c r="V45" i="11" a="1"/>
  <c r="V45" i="11" s="1"/>
  <c r="T43" i="11" a="1"/>
  <c r="T43" i="11" s="1"/>
  <c r="V46" i="11" a="1"/>
  <c r="V46" i="11" s="1"/>
  <c r="U45" i="11" a="1"/>
  <c r="U45" i="11" s="1"/>
  <c r="T44" i="11" a="1"/>
  <c r="T44" i="11" s="1"/>
  <c r="V42" i="11" a="1"/>
  <c r="V42" i="11" s="1"/>
  <c r="U41" i="11" a="1"/>
  <c r="U41" i="11" s="1"/>
  <c r="T45" i="11" a="1"/>
  <c r="T45" i="11" s="1"/>
  <c r="H2" i="16"/>
  <c r="L2" i="16"/>
  <c r="CR37" i="7"/>
  <c r="ED25" i="1"/>
  <c r="P13" i="10"/>
  <c r="AJ2" i="9"/>
  <c r="AI2" i="9"/>
  <c r="AH2" i="9"/>
  <c r="AG2" i="9"/>
  <c r="AF2" i="9"/>
  <c r="AE2" i="9"/>
  <c r="AD2" i="9"/>
  <c r="AC2" i="9"/>
  <c r="AB2" i="9"/>
  <c r="AA2" i="9"/>
  <c r="Z2" i="9"/>
  <c r="Y2" i="9"/>
  <c r="X2" i="9"/>
  <c r="W2" i="9"/>
  <c r="V2" i="9"/>
  <c r="U2" i="9"/>
  <c r="T2" i="9"/>
  <c r="S2" i="9"/>
  <c r="R2" i="9"/>
  <c r="Q2" i="9"/>
  <c r="P2" i="9"/>
  <c r="O2" i="9"/>
  <c r="N2" i="9"/>
  <c r="M2" i="9"/>
  <c r="L2" i="9"/>
  <c r="K2" i="9"/>
  <c r="J2" i="9"/>
  <c r="I2" i="9"/>
  <c r="H2" i="9"/>
  <c r="G2" i="9"/>
  <c r="F2" i="9"/>
  <c r="E2" i="9"/>
  <c r="D2" i="9"/>
  <c r="C2" i="9"/>
  <c r="P12" i="10"/>
  <c r="M6" i="16" l="1"/>
  <c r="B6" i="16"/>
  <c r="D7" i="16"/>
  <c r="B7" i="16"/>
  <c r="K8" i="16"/>
  <c r="B8" i="16"/>
  <c r="D10" i="16"/>
  <c r="B10" i="16"/>
  <c r="N16" i="16"/>
  <c r="B16" i="16"/>
  <c r="K24" i="16"/>
  <c r="B24" i="16"/>
  <c r="N21" i="16"/>
  <c r="B21" i="16"/>
  <c r="M22" i="16"/>
  <c r="B22" i="16"/>
  <c r="K29" i="16"/>
  <c r="B29" i="16"/>
  <c r="N9" i="16"/>
  <c r="B9" i="16"/>
  <c r="N11" i="16"/>
  <c r="B11" i="16"/>
  <c r="D13" i="16"/>
  <c r="B13" i="16"/>
  <c r="N19" i="16"/>
  <c r="B19" i="16"/>
  <c r="M27" i="16"/>
  <c r="B27" i="16"/>
  <c r="M28" i="16"/>
  <c r="B28" i="16"/>
  <c r="D3" i="16"/>
  <c r="B3" i="16"/>
  <c r="M18" i="16"/>
  <c r="B18" i="16"/>
  <c r="M14" i="16"/>
  <c r="B14" i="16"/>
  <c r="K17" i="16"/>
  <c r="B17" i="16"/>
  <c r="N15" i="16"/>
  <c r="B15" i="16"/>
  <c r="N5" i="16"/>
  <c r="B5" i="16"/>
  <c r="N20" i="16"/>
  <c r="B20" i="16"/>
  <c r="K18" i="16"/>
  <c r="M26" i="16"/>
  <c r="N18" i="16"/>
  <c r="M3" i="16"/>
  <c r="L16" i="16"/>
  <c r="A18" i="16"/>
  <c r="D18" i="16"/>
  <c r="A25" i="16"/>
  <c r="M25" i="16"/>
  <c r="N28" i="16"/>
  <c r="K30" i="16"/>
  <c r="N30" i="16"/>
  <c r="A17" i="16"/>
  <c r="M19" i="16"/>
  <c r="N22" i="16"/>
  <c r="N26" i="16"/>
  <c r="M11" i="16"/>
  <c r="D30" i="16"/>
  <c r="K19" i="16"/>
  <c r="M21" i="16"/>
  <c r="K25" i="16"/>
  <c r="M30" i="16"/>
  <c r="D19" i="16"/>
  <c r="K21" i="16"/>
  <c r="D25" i="16"/>
  <c r="A22" i="16"/>
  <c r="A27" i="16"/>
  <c r="A8" i="16"/>
  <c r="A15" i="16"/>
  <c r="M23" i="16"/>
  <c r="A11" i="16"/>
  <c r="N24" i="16"/>
  <c r="D17" i="16"/>
  <c r="K22" i="16"/>
  <c r="K28" i="16"/>
  <c r="D11" i="16"/>
  <c r="K14" i="16"/>
  <c r="M16" i="16"/>
  <c r="A9" i="16"/>
  <c r="A30" i="16"/>
  <c r="M17" i="16"/>
  <c r="A21" i="16"/>
  <c r="D21" i="16"/>
  <c r="A23" i="16"/>
  <c r="N25" i="16"/>
  <c r="K26" i="16"/>
  <c r="D28" i="16"/>
  <c r="D29" i="16"/>
  <c r="K9" i="16"/>
  <c r="M12" i="16"/>
  <c r="D15" i="16"/>
  <c r="N17" i="16"/>
  <c r="D22" i="16"/>
  <c r="K23" i="16"/>
  <c r="N23" i="16"/>
  <c r="D26" i="16"/>
  <c r="A26" i="16"/>
  <c r="A28" i="16"/>
  <c r="M29" i="16"/>
  <c r="A3" i="16"/>
  <c r="D9" i="16"/>
  <c r="K12" i="16"/>
  <c r="K13" i="16"/>
  <c r="A14" i="16"/>
  <c r="M15" i="16"/>
  <c r="A16" i="16"/>
  <c r="D23" i="16"/>
  <c r="N29" i="16"/>
  <c r="K3" i="16"/>
  <c r="N3" i="16"/>
  <c r="M9" i="16"/>
  <c r="A13" i="16"/>
  <c r="J33" i="16"/>
  <c r="L33" i="16"/>
  <c r="A19" i="16"/>
  <c r="A29" i="16"/>
  <c r="K11" i="16"/>
  <c r="M13" i="16"/>
  <c r="K15" i="16"/>
  <c r="A33" i="16"/>
  <c r="N33" i="16"/>
  <c r="M33" i="16"/>
  <c r="K33" i="16"/>
  <c r="D33" i="16"/>
  <c r="K32" i="16"/>
  <c r="D32" i="16"/>
  <c r="M32" i="16"/>
  <c r="N32" i="16"/>
  <c r="A32" i="16"/>
  <c r="N31" i="16"/>
  <c r="M31" i="16"/>
  <c r="A31" i="16"/>
  <c r="D31" i="16"/>
  <c r="K31" i="16"/>
  <c r="J31" i="16"/>
  <c r="L31" i="16"/>
  <c r="J32" i="16"/>
  <c r="L32" i="16"/>
  <c r="A24" i="16"/>
  <c r="K27" i="16"/>
  <c r="N27" i="16"/>
  <c r="D24" i="16"/>
  <c r="D27" i="16"/>
  <c r="M24" i="16"/>
  <c r="N8" i="16"/>
  <c r="M8" i="16"/>
  <c r="K20" i="16"/>
  <c r="E2" i="16"/>
  <c r="D12" i="16"/>
  <c r="D14" i="16"/>
  <c r="D16" i="16"/>
  <c r="N7" i="16"/>
  <c r="A7" i="16"/>
  <c r="K10" i="16"/>
  <c r="M7" i="16"/>
  <c r="N12" i="16"/>
  <c r="N14" i="16"/>
  <c r="K7" i="16"/>
  <c r="A12" i="16"/>
  <c r="N4" i="16"/>
  <c r="D20" i="16"/>
  <c r="D5" i="16"/>
  <c r="M20" i="16"/>
  <c r="K6" i="16"/>
  <c r="A20" i="16"/>
  <c r="M5" i="16"/>
  <c r="A6" i="16"/>
  <c r="D6" i="16"/>
  <c r="M4" i="16"/>
  <c r="N6" i="16"/>
  <c r="D4" i="16"/>
  <c r="K4" i="16"/>
  <c r="A5" i="16"/>
  <c r="D8" i="16"/>
  <c r="A10" i="16"/>
  <c r="M10" i="16"/>
  <c r="K5" i="16"/>
  <c r="A4" i="16"/>
  <c r="N10" i="16"/>
  <c r="D2" i="16"/>
  <c r="J2" i="16"/>
  <c r="L17" i="16"/>
  <c r="J17" i="16"/>
  <c r="J20" i="16"/>
  <c r="L20" i="16"/>
  <c r="L21" i="16"/>
  <c r="J21" i="16"/>
  <c r="J24" i="16"/>
  <c r="L24" i="16"/>
  <c r="L25" i="16"/>
  <c r="J25" i="16"/>
  <c r="L29" i="16"/>
  <c r="J29" i="16"/>
  <c r="J8" i="16"/>
  <c r="L8" i="16"/>
  <c r="L10" i="16"/>
  <c r="J10" i="16"/>
  <c r="J12" i="16"/>
  <c r="L12" i="16"/>
  <c r="L14" i="16"/>
  <c r="J14" i="16"/>
  <c r="J18" i="16"/>
  <c r="L18" i="16"/>
  <c r="J22" i="16"/>
  <c r="L22" i="16"/>
  <c r="J26" i="16"/>
  <c r="L26" i="16"/>
  <c r="L30" i="16"/>
  <c r="J30" i="16"/>
  <c r="J3" i="16"/>
  <c r="L3" i="16"/>
  <c r="J4" i="16"/>
  <c r="L4" i="16"/>
  <c r="J5" i="16"/>
  <c r="L5" i="16"/>
  <c r="L6" i="16"/>
  <c r="J6" i="16"/>
  <c r="J7" i="16"/>
  <c r="L7" i="16"/>
  <c r="J9" i="16"/>
  <c r="L9" i="16"/>
  <c r="J11" i="16"/>
  <c r="L11" i="16"/>
  <c r="J13" i="16"/>
  <c r="L13" i="16"/>
  <c r="J15" i="16"/>
  <c r="L15" i="16"/>
  <c r="J19" i="16"/>
  <c r="L19" i="16"/>
  <c r="J23" i="16"/>
  <c r="L23" i="16"/>
  <c r="J27" i="16"/>
  <c r="L27" i="16"/>
  <c r="J28" i="16"/>
  <c r="L28" i="16"/>
  <c r="N2" i="16" l="1"/>
  <c r="B2" i="16"/>
  <c r="K2" i="16"/>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C32" i="16" s="1"/>
  <c r="C33" i="16" s="1"/>
  <c r="M2" i="16"/>
  <c r="A2" i="16"/>
  <c r="G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kokiwatanabe</author>
  </authors>
  <commentList>
    <comment ref="Q10" authorId="0" shapeId="0" xr:uid="{00000000-0006-0000-0200-000001000000}">
      <text>
        <r>
          <rPr>
            <sz val="9"/>
            <color indexed="81"/>
            <rFont val="ＭＳ Ｐゴシック"/>
            <family val="3"/>
            <charset val="128"/>
          </rPr>
          <t>郵送する日付を入力してください。</t>
        </r>
      </text>
    </comment>
    <comment ref="V13" authorId="1" shapeId="0" xr:uid="{00000000-0006-0000-0200-000002000000}">
      <text>
        <r>
          <rPr>
            <sz val="9"/>
            <color indexed="81"/>
            <rFont val="ＭＳ Ｐゴシック"/>
            <family val="3"/>
            <charset val="128"/>
          </rPr>
          <t xml:space="preserve">全て半角で入力してください。
</t>
        </r>
        <r>
          <rPr>
            <sz val="9"/>
            <color indexed="10"/>
            <rFont val="ＭＳ Ｐゴシック"/>
            <family val="3"/>
            <charset val="128"/>
          </rPr>
          <t xml:space="preserve">例）   〇　979-0402
　　　 ×　979－0402 </t>
        </r>
      </text>
    </comment>
    <comment ref="V15" authorId="0" shapeId="0" xr:uid="{00000000-0006-0000-0200-000003000000}">
      <text>
        <r>
          <rPr>
            <b/>
            <sz val="9"/>
            <color indexed="10"/>
            <rFont val="ＭＳ Ｐゴシック"/>
            <family val="3"/>
            <charset val="128"/>
          </rPr>
          <t>カタカナで入力</t>
        </r>
        <r>
          <rPr>
            <sz val="9"/>
            <color indexed="81"/>
            <rFont val="ＭＳ Ｐゴシック"/>
            <family val="3"/>
            <charset val="128"/>
          </rPr>
          <t>してください。
番地等については入力不要です。</t>
        </r>
      </text>
    </comment>
    <comment ref="V20" authorId="0" shapeId="0" xr:uid="{00000000-0006-0000-0200-000004000000}">
      <text>
        <r>
          <rPr>
            <sz val="9"/>
            <color indexed="81"/>
            <rFont val="ＭＳ Ｐゴシック"/>
            <family val="3"/>
            <charset val="128"/>
          </rPr>
          <t xml:space="preserve">登記簿謄本に記載されている正式な名称を入力してください。
</t>
        </r>
        <r>
          <rPr>
            <sz val="9"/>
            <color indexed="10"/>
            <rFont val="ＭＳ Ｐゴシック"/>
            <family val="3"/>
            <charset val="128"/>
          </rPr>
          <t>　例
　　㈱△△　　　　　　×
　　株式会社△△　　○</t>
        </r>
      </text>
    </comment>
    <comment ref="V24" authorId="0" shapeId="0" xr:uid="{00000000-0006-0000-0200-000005000000}">
      <text>
        <r>
          <rPr>
            <sz val="9"/>
            <color indexed="81"/>
            <rFont val="ＭＳ Ｐゴシック"/>
            <family val="3"/>
            <charset val="128"/>
          </rPr>
          <t>姓と名の間にスペースを入れてください。</t>
        </r>
      </text>
    </comment>
    <comment ref="V25" authorId="0" shapeId="0" xr:uid="{00000000-0006-0000-0200-000006000000}">
      <text>
        <r>
          <rPr>
            <sz val="9"/>
            <color indexed="81"/>
            <rFont val="ＭＳ Ｐゴシック"/>
            <family val="3"/>
            <charset val="128"/>
          </rPr>
          <t>姓と名の間にスペースを入れてください。</t>
        </r>
      </text>
    </comment>
    <comment ref="BY25" authorId="0" shapeId="0" xr:uid="{00000000-0006-0000-0200-000007000000}">
      <text>
        <r>
          <rPr>
            <sz val="9"/>
            <color indexed="81"/>
            <rFont val="ＭＳ Ｐゴシック"/>
            <family val="3"/>
            <charset val="128"/>
          </rPr>
          <t>本申請書に係る問い合わせに対し回答できる担当者の氏名を入力してください。</t>
        </r>
      </text>
    </comment>
    <comment ref="V27" authorId="0" shapeId="0" xr:uid="{00000000-0006-0000-0200-000008000000}">
      <text>
        <r>
          <rPr>
            <sz val="9"/>
            <color indexed="81"/>
            <rFont val="ＭＳ Ｐゴシック"/>
            <family val="3"/>
            <charset val="128"/>
          </rPr>
          <t>半角で入力してください。</t>
        </r>
        <r>
          <rPr>
            <sz val="9"/>
            <color indexed="10"/>
            <rFont val="ＭＳ Ｐゴシック"/>
            <family val="3"/>
            <charset val="128"/>
          </rPr>
          <t>例）0240-27-2111</t>
        </r>
        <r>
          <rPr>
            <sz val="9"/>
            <color indexed="81"/>
            <rFont val="ＭＳ Ｐゴシック"/>
            <family val="3"/>
            <charset val="128"/>
          </rPr>
          <t xml:space="preserve">
</t>
        </r>
      </text>
    </comment>
    <comment ref="BY27" authorId="0" shapeId="0" xr:uid="{00000000-0006-0000-0200-000009000000}">
      <text>
        <r>
          <rPr>
            <sz val="9"/>
            <color indexed="81"/>
            <rFont val="ＭＳ Ｐゴシック"/>
            <family val="3"/>
            <charset val="128"/>
          </rPr>
          <t>担当者直通の電話番号を半角で入力してください。</t>
        </r>
        <r>
          <rPr>
            <sz val="9"/>
            <color indexed="10"/>
            <rFont val="ＭＳ Ｐゴシック"/>
            <family val="3"/>
            <charset val="128"/>
          </rPr>
          <t>例）0240-27-2111</t>
        </r>
      </text>
    </comment>
    <comment ref="F32" authorId="0" shapeId="0" xr:uid="{00000000-0006-0000-0200-00000A000000}">
      <text>
        <r>
          <rPr>
            <sz val="10"/>
            <color indexed="10"/>
            <rFont val="ＭＳ Ｐゴシック"/>
            <family val="3"/>
            <charset val="128"/>
          </rPr>
          <t>行政書士等が代理申請する場合のみ使用します。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kokiwatanabe</author>
  </authors>
  <commentList>
    <comment ref="F43" authorId="0" shapeId="0" xr:uid="{00000000-0006-0000-0300-000001000000}">
      <text>
        <r>
          <rPr>
            <sz val="8"/>
            <color indexed="81"/>
            <rFont val="ＭＳ Ｐゴシック"/>
            <family val="3"/>
            <charset val="128"/>
          </rPr>
          <t>R○.○.○と入力してください。
令和○年○月○日と変換されます。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koki　watanabe</author>
  </authors>
  <commentList>
    <comment ref="AE6" authorId="0" shapeId="0" xr:uid="{00000000-0006-0000-0700-000001000000}">
      <text>
        <r>
          <rPr>
            <sz val="9"/>
            <color indexed="81"/>
            <rFont val="ＭＳ Ｐゴシック"/>
            <family val="3"/>
            <charset val="128"/>
          </rPr>
          <t xml:space="preserve">申請日を記入してください。
</t>
        </r>
      </text>
    </comment>
    <comment ref="P19" authorId="1" shapeId="0" xr:uid="{00000000-0006-0000-0700-000002000000}">
      <text>
        <r>
          <rPr>
            <sz val="9"/>
            <color indexed="81"/>
            <rFont val="ＭＳ Ｐゴシック"/>
            <family val="3"/>
            <charset val="128"/>
          </rPr>
          <t xml:space="preserve">半角で入力してください。
</t>
        </r>
        <r>
          <rPr>
            <sz val="9"/>
            <color indexed="10"/>
            <rFont val="ＭＳ Ｐゴシック"/>
            <family val="3"/>
            <charset val="128"/>
          </rPr>
          <t>例）  〇　979-0402
　　　 ×　979－0402</t>
        </r>
      </text>
    </comment>
    <comment ref="P21" authorId="0" shapeId="0" xr:uid="{00000000-0006-0000-0700-000003000000}">
      <text>
        <r>
          <rPr>
            <sz val="9"/>
            <color indexed="81"/>
            <rFont val="ＭＳ Ｐゴシック"/>
            <family val="3"/>
            <charset val="128"/>
          </rPr>
          <t>カタカナで入力してください。
番地等については入力不要です。</t>
        </r>
      </text>
    </comment>
    <comment ref="P26" authorId="0" shapeId="0" xr:uid="{00000000-0006-0000-0700-000004000000}">
      <text>
        <r>
          <rPr>
            <sz val="9"/>
            <color indexed="81"/>
            <rFont val="ＭＳ Ｐゴシック"/>
            <family val="3"/>
            <charset val="128"/>
          </rPr>
          <t xml:space="preserve">正式名称を入力してください。
</t>
        </r>
        <r>
          <rPr>
            <sz val="9"/>
            <color indexed="10"/>
            <rFont val="ＭＳ Ｐゴシック"/>
            <family val="3"/>
            <charset val="128"/>
          </rPr>
          <t>　例)
　　㈱△△□□支店　　　　　　×
　　株式会社△△□□支店　　○</t>
        </r>
      </text>
    </comment>
    <comment ref="P30" authorId="0" shapeId="0" xr:uid="{00000000-0006-0000-0700-000005000000}">
      <text>
        <r>
          <rPr>
            <sz val="9"/>
            <color indexed="81"/>
            <rFont val="ＭＳ Ｐゴシック"/>
            <family val="3"/>
            <charset val="128"/>
          </rPr>
          <t>カタカナで入力してください。
姓と名の間にスペースを入れてください。</t>
        </r>
      </text>
    </comment>
    <comment ref="P31" authorId="0" shapeId="0" xr:uid="{00000000-0006-0000-0700-000006000000}">
      <text>
        <r>
          <rPr>
            <sz val="9"/>
            <color indexed="81"/>
            <rFont val="ＭＳ Ｐゴシック"/>
            <family val="3"/>
            <charset val="128"/>
          </rPr>
          <t>姓と名の間にスペースを入れてください。</t>
        </r>
      </text>
    </comment>
    <comment ref="P33" authorId="1" shapeId="0" xr:uid="{00000000-0006-0000-0700-000007000000}">
      <text>
        <r>
          <rPr>
            <sz val="9"/>
            <color indexed="81"/>
            <rFont val="ＭＳ Ｐゴシック"/>
            <family val="3"/>
            <charset val="128"/>
          </rPr>
          <t xml:space="preserve">半角で入力してください。
</t>
        </r>
        <r>
          <rPr>
            <sz val="9"/>
            <color indexed="10"/>
            <rFont val="ＭＳ Ｐゴシック"/>
            <family val="3"/>
            <charset val="128"/>
          </rPr>
          <t>例）0240-27-2111</t>
        </r>
      </text>
    </comment>
    <comment ref="P34" authorId="1" shapeId="0" xr:uid="{00000000-0006-0000-0700-000008000000}">
      <text>
        <r>
          <rPr>
            <sz val="9"/>
            <color indexed="81"/>
            <rFont val="ＭＳ Ｐゴシック"/>
            <family val="3"/>
            <charset val="128"/>
          </rPr>
          <t xml:space="preserve">半角で入力してください。
</t>
        </r>
        <r>
          <rPr>
            <sz val="9"/>
            <color indexed="10"/>
            <rFont val="ＭＳ Ｐゴシック"/>
            <family val="3"/>
            <charset val="128"/>
          </rPr>
          <t>例）0240-27-2111</t>
        </r>
      </text>
    </comment>
    <comment ref="L42" authorId="0" shapeId="0" xr:uid="{00000000-0006-0000-0700-000009000000}">
      <text>
        <r>
          <rPr>
            <sz val="9"/>
            <color indexed="81"/>
            <rFont val="ＭＳ Ｐゴシック"/>
            <family val="3"/>
            <charset val="128"/>
          </rPr>
          <t>委任できる期間は令和８年６月１日からです。</t>
        </r>
      </text>
    </comment>
    <comment ref="Y42" authorId="0" shapeId="0" xr:uid="{00000000-0006-0000-0700-00000A000000}">
      <text>
        <r>
          <rPr>
            <sz val="9"/>
            <color indexed="81"/>
            <rFont val="ＭＳ Ｐゴシック"/>
            <family val="3"/>
            <charset val="128"/>
          </rPr>
          <t>委任できる期間は令和９年
５月３１日までです。</t>
        </r>
      </text>
    </comment>
  </commentList>
</comments>
</file>

<file path=xl/sharedStrings.xml><?xml version="1.0" encoding="utf-8"?>
<sst xmlns="http://schemas.openxmlformats.org/spreadsheetml/2006/main" count="686" uniqueCount="464">
  <si>
    <t>１：新規</t>
    <rPh sb="2" eb="4">
      <t>シンキ</t>
    </rPh>
    <phoneticPr fontId="2"/>
  </si>
  <si>
    <t>２：更新</t>
    <rPh sb="2" eb="4">
      <t>コウシン</t>
    </rPh>
    <phoneticPr fontId="2"/>
  </si>
  <si>
    <t>平成</t>
    <rPh sb="0" eb="2">
      <t>ヘイセイ</t>
    </rPh>
    <phoneticPr fontId="2"/>
  </si>
  <si>
    <t>年</t>
    <rPh sb="0" eb="1">
      <t>ネン</t>
    </rPh>
    <phoneticPr fontId="2"/>
  </si>
  <si>
    <t>月</t>
    <rPh sb="0" eb="1">
      <t>ツキ</t>
    </rPh>
    <phoneticPr fontId="2"/>
  </si>
  <si>
    <t>日</t>
    <rPh sb="0" eb="1">
      <t>ヒ</t>
    </rPh>
    <phoneticPr fontId="2"/>
  </si>
  <si>
    <t>第</t>
    <rPh sb="0" eb="1">
      <t>ダイ</t>
    </rPh>
    <phoneticPr fontId="2"/>
  </si>
  <si>
    <t>号</t>
    <rPh sb="0" eb="1">
      <t>ゴウ</t>
    </rPh>
    <phoneticPr fontId="2"/>
  </si>
  <si>
    <t>本社(店)郵便番号</t>
    <rPh sb="0" eb="2">
      <t>ホンシャ</t>
    </rPh>
    <rPh sb="3" eb="4">
      <t>テン</t>
    </rPh>
    <rPh sb="5" eb="9">
      <t>ユウビンバンゴウ</t>
    </rPh>
    <phoneticPr fontId="2"/>
  </si>
  <si>
    <t>07</t>
    <phoneticPr fontId="2"/>
  </si>
  <si>
    <t>フリガナ</t>
    <phoneticPr fontId="2"/>
  </si>
  <si>
    <t>本社(店)住所</t>
    <rPh sb="0" eb="2">
      <t>ホンシャ</t>
    </rPh>
    <rPh sb="3" eb="4">
      <t>テン</t>
    </rPh>
    <rPh sb="5" eb="7">
      <t>ジュウショ</t>
    </rPh>
    <phoneticPr fontId="2"/>
  </si>
  <si>
    <t>09</t>
  </si>
  <si>
    <t>商号又は名称</t>
    <rPh sb="0" eb="2">
      <t>ショウゴウ</t>
    </rPh>
    <rPh sb="2" eb="3">
      <t>マタ</t>
    </rPh>
    <rPh sb="4" eb="6">
      <t>メイショウ</t>
    </rPh>
    <phoneticPr fontId="2"/>
  </si>
  <si>
    <t>10</t>
  </si>
  <si>
    <t>役職</t>
    <rPh sb="0" eb="2">
      <t>ヤクショク</t>
    </rPh>
    <phoneticPr fontId="2"/>
  </si>
  <si>
    <t>代表者氏名</t>
    <rPh sb="0" eb="3">
      <t>ダイヒョウシャ</t>
    </rPh>
    <rPh sb="3" eb="5">
      <t>シメイ</t>
    </rPh>
    <phoneticPr fontId="2"/>
  </si>
  <si>
    <t>12</t>
    <phoneticPr fontId="2"/>
  </si>
  <si>
    <t>本社(店)電話番号</t>
    <rPh sb="0" eb="2">
      <t>ホンシャ</t>
    </rPh>
    <rPh sb="3" eb="4">
      <t>ミセ</t>
    </rPh>
    <rPh sb="5" eb="7">
      <t>デンワ</t>
    </rPh>
    <rPh sb="7" eb="9">
      <t>バンゴウ</t>
    </rPh>
    <phoneticPr fontId="2"/>
  </si>
  <si>
    <t>本社(店)ＦＡＸ番号</t>
    <rPh sb="0" eb="2">
      <t>ホンシャ</t>
    </rPh>
    <rPh sb="3" eb="4">
      <t>ミセ</t>
    </rPh>
    <rPh sb="8" eb="10">
      <t>バンゴウ</t>
    </rPh>
    <phoneticPr fontId="2"/>
  </si>
  <si>
    <t>印</t>
    <rPh sb="0" eb="1">
      <t>イン</t>
    </rPh>
    <phoneticPr fontId="2"/>
  </si>
  <si>
    <t>11</t>
  </si>
  <si>
    <t>13</t>
    <phoneticPr fontId="2"/>
  </si>
  <si>
    <t>14</t>
    <phoneticPr fontId="2"/>
  </si>
  <si>
    <t>担当者氏名</t>
    <rPh sb="0" eb="3">
      <t>タントウシャ</t>
    </rPh>
    <rPh sb="3" eb="5">
      <t>シメイ</t>
    </rPh>
    <phoneticPr fontId="2"/>
  </si>
  <si>
    <t>担当者電話番号</t>
    <rPh sb="0" eb="3">
      <t>タントウシャ</t>
    </rPh>
    <rPh sb="3" eb="5">
      <t>デンワ</t>
    </rPh>
    <rPh sb="5" eb="7">
      <t>バンゴウ</t>
    </rPh>
    <phoneticPr fontId="2"/>
  </si>
  <si>
    <t>申請代理人</t>
    <rPh sb="0" eb="2">
      <t>シンセイ</t>
    </rPh>
    <rPh sb="2" eb="5">
      <t>ダイリニン</t>
    </rPh>
    <phoneticPr fontId="2"/>
  </si>
  <si>
    <t>申請代理人郵便番号</t>
    <rPh sb="0" eb="2">
      <t>シンセイ</t>
    </rPh>
    <rPh sb="2" eb="5">
      <t>ダイリニン</t>
    </rPh>
    <rPh sb="5" eb="9">
      <t>ユウビンバンゴウ</t>
    </rPh>
    <phoneticPr fontId="2"/>
  </si>
  <si>
    <t>申請代理人氏　　名</t>
    <rPh sb="0" eb="2">
      <t>シンセイ</t>
    </rPh>
    <rPh sb="2" eb="5">
      <t>ダイリニン</t>
    </rPh>
    <rPh sb="5" eb="6">
      <t>シ</t>
    </rPh>
    <rPh sb="8" eb="9">
      <t>メイ</t>
    </rPh>
    <phoneticPr fontId="2"/>
  </si>
  <si>
    <t>申請代理人住　　所</t>
    <rPh sb="0" eb="2">
      <t>シンセイ</t>
    </rPh>
    <rPh sb="2" eb="5">
      <t>ダイリニン</t>
    </rPh>
    <rPh sb="5" eb="6">
      <t>ジュウ</t>
    </rPh>
    <rPh sb="8" eb="9">
      <t>ショ</t>
    </rPh>
    <phoneticPr fontId="2"/>
  </si>
  <si>
    <t>申請代理人電話番号</t>
    <rPh sb="0" eb="2">
      <t>シンセイ</t>
    </rPh>
    <rPh sb="2" eb="5">
      <t>ダイリニン</t>
    </rPh>
    <rPh sb="5" eb="7">
      <t>デンワ</t>
    </rPh>
    <rPh sb="7" eb="9">
      <t>バンゴウ</t>
    </rPh>
    <phoneticPr fontId="2"/>
  </si>
  <si>
    <t>外資状況</t>
    <rPh sb="0" eb="2">
      <t>ガイシ</t>
    </rPh>
    <rPh sb="2" eb="4">
      <t>ジョウキョウ</t>
    </rPh>
    <phoneticPr fontId="2"/>
  </si>
  <si>
    <t>１　外国籍会社</t>
    <rPh sb="2" eb="5">
      <t>ガイコクセキ</t>
    </rPh>
    <rPh sb="5" eb="7">
      <t>ガイシャ</t>
    </rPh>
    <phoneticPr fontId="2"/>
  </si>
  <si>
    <t>[国名：</t>
    <rPh sb="1" eb="3">
      <t>コクメイ</t>
    </rPh>
    <phoneticPr fontId="2"/>
  </si>
  <si>
    <t>]</t>
    <phoneticPr fontId="2"/>
  </si>
  <si>
    <t>３　日本国籍会社</t>
    <rPh sb="2" eb="4">
      <t>ニホン</t>
    </rPh>
    <rPh sb="4" eb="6">
      <t>コクセキ</t>
    </rPh>
    <rPh sb="6" eb="8">
      <t>ガイシャ</t>
    </rPh>
    <phoneticPr fontId="2"/>
  </si>
  <si>
    <t>２　日本国籍会社</t>
    <rPh sb="2" eb="4">
      <t>ニホン</t>
    </rPh>
    <rPh sb="4" eb="6">
      <t>コクセキ</t>
    </rPh>
    <rPh sb="6" eb="8">
      <t>ガイシャ</t>
    </rPh>
    <phoneticPr fontId="2"/>
  </si>
  <si>
    <t>(外資比率：</t>
    <rPh sb="1" eb="3">
      <t>ガイシ</t>
    </rPh>
    <rPh sb="3" eb="5">
      <t>ヒリツ</t>
    </rPh>
    <phoneticPr fontId="2"/>
  </si>
  <si>
    <t>％)</t>
    <phoneticPr fontId="2"/>
  </si>
  <si>
    <t>営業年数</t>
    <rPh sb="0" eb="2">
      <t>エイギョウ</t>
    </rPh>
    <rPh sb="2" eb="4">
      <t>ネンスウ</t>
    </rPh>
    <phoneticPr fontId="2"/>
  </si>
  <si>
    <t>(人)</t>
    <rPh sb="1" eb="2">
      <t>ヒト</t>
    </rPh>
    <phoneticPr fontId="2"/>
  </si>
  <si>
    <t>総職員数</t>
    <rPh sb="0" eb="1">
      <t>ソウ</t>
    </rPh>
    <rPh sb="1" eb="4">
      <t>ショクインスウ</t>
    </rPh>
    <phoneticPr fontId="2"/>
  </si>
  <si>
    <t>※欄については、記載しないこと（以下同じ）。</t>
    <rPh sb="1" eb="2">
      <t>ラン</t>
    </rPh>
    <rPh sb="8" eb="10">
      <t>キサイ</t>
    </rPh>
    <rPh sb="16" eb="18">
      <t>イカ</t>
    </rPh>
    <rPh sb="18" eb="19">
      <t>オナ</t>
    </rPh>
    <phoneticPr fontId="2"/>
  </si>
  <si>
    <t>一般競争（指名競争）参加資格審査申請書（建設工事）</t>
    <rPh sb="0" eb="2">
      <t>イッパン</t>
    </rPh>
    <rPh sb="2" eb="4">
      <t>キョウソウ</t>
    </rPh>
    <rPh sb="5" eb="7">
      <t>シメイ</t>
    </rPh>
    <rPh sb="7" eb="9">
      <t>キョウソウ</t>
    </rPh>
    <rPh sb="10" eb="12">
      <t>サンカ</t>
    </rPh>
    <rPh sb="12" eb="14">
      <t>シカク</t>
    </rPh>
    <rPh sb="14" eb="16">
      <t>シンサ</t>
    </rPh>
    <rPh sb="16" eb="19">
      <t>シンセイショ</t>
    </rPh>
    <rPh sb="20" eb="22">
      <t>ケンセツ</t>
    </rPh>
    <rPh sb="22" eb="24">
      <t>コウジ</t>
    </rPh>
    <phoneticPr fontId="2"/>
  </si>
  <si>
    <t>01</t>
    <phoneticPr fontId="2"/>
  </si>
  <si>
    <t>様式　①-１</t>
    <rPh sb="0" eb="2">
      <t>ヨウシキ</t>
    </rPh>
    <phoneticPr fontId="2"/>
  </si>
  <si>
    <t>その他</t>
    <rPh sb="2" eb="3">
      <t>タ</t>
    </rPh>
    <phoneticPr fontId="2"/>
  </si>
  <si>
    <t>合計</t>
    <rPh sb="0" eb="2">
      <t>ゴウケイ</t>
    </rPh>
    <phoneticPr fontId="2"/>
  </si>
  <si>
    <t>08</t>
    <phoneticPr fontId="2"/>
  </si>
  <si>
    <t>様式　②</t>
    <rPh sb="0" eb="2">
      <t>ヨウシキ</t>
    </rPh>
    <phoneticPr fontId="2"/>
  </si>
  <si>
    <t>※ 受付番号</t>
    <rPh sb="2" eb="4">
      <t>ウケツケ</t>
    </rPh>
    <rPh sb="4" eb="6">
      <t>バンゴウ</t>
    </rPh>
    <phoneticPr fontId="2"/>
  </si>
  <si>
    <t>※ 業者コード</t>
    <rPh sb="2" eb="4">
      <t>ギョウシャ</t>
    </rPh>
    <phoneticPr fontId="2"/>
  </si>
  <si>
    <t>土木一式</t>
    <rPh sb="0" eb="2">
      <t>ドボク</t>
    </rPh>
    <rPh sb="2" eb="4">
      <t>イッシキ</t>
    </rPh>
    <phoneticPr fontId="2"/>
  </si>
  <si>
    <t>建築一式</t>
    <rPh sb="0" eb="2">
      <t>ケンチク</t>
    </rPh>
    <rPh sb="2" eb="4">
      <t>イッシキ</t>
    </rPh>
    <phoneticPr fontId="2"/>
  </si>
  <si>
    <t>大工</t>
    <rPh sb="0" eb="2">
      <t>ダイク</t>
    </rPh>
    <phoneticPr fontId="2"/>
  </si>
  <si>
    <t>左官</t>
    <rPh sb="0" eb="2">
      <t>サカン</t>
    </rPh>
    <phoneticPr fontId="2"/>
  </si>
  <si>
    <t>石</t>
    <rPh sb="0" eb="1">
      <t>イシ</t>
    </rPh>
    <phoneticPr fontId="2"/>
  </si>
  <si>
    <t>屋根</t>
    <rPh sb="0" eb="2">
      <t>ヤネ</t>
    </rPh>
    <phoneticPr fontId="2"/>
  </si>
  <si>
    <t>電気</t>
    <rPh sb="0" eb="2">
      <t>デンキ</t>
    </rPh>
    <phoneticPr fontId="2"/>
  </si>
  <si>
    <t>鉄筋</t>
    <rPh sb="0" eb="2">
      <t>テッキン</t>
    </rPh>
    <phoneticPr fontId="2"/>
  </si>
  <si>
    <t>ほ装</t>
    <rPh sb="1" eb="2">
      <t>ソウ</t>
    </rPh>
    <phoneticPr fontId="2"/>
  </si>
  <si>
    <t>板金</t>
    <rPh sb="0" eb="2">
      <t>バンキン</t>
    </rPh>
    <phoneticPr fontId="2"/>
  </si>
  <si>
    <t>塗装</t>
    <rPh sb="0" eb="2">
      <t>トソウ</t>
    </rPh>
    <phoneticPr fontId="2"/>
  </si>
  <si>
    <t>防水</t>
    <rPh sb="0" eb="2">
      <t>ボウスイ</t>
    </rPh>
    <phoneticPr fontId="2"/>
  </si>
  <si>
    <t>熱絶縁</t>
    <rPh sb="0" eb="1">
      <t>ネツ</t>
    </rPh>
    <rPh sb="1" eb="3">
      <t>ゼツエン</t>
    </rPh>
    <phoneticPr fontId="2"/>
  </si>
  <si>
    <t>電気通信</t>
    <rPh sb="0" eb="2">
      <t>デンキ</t>
    </rPh>
    <rPh sb="2" eb="4">
      <t>ツウシン</t>
    </rPh>
    <phoneticPr fontId="2"/>
  </si>
  <si>
    <t>造園</t>
    <rPh sb="0" eb="2">
      <t>ゾウエン</t>
    </rPh>
    <phoneticPr fontId="2"/>
  </si>
  <si>
    <t>建具</t>
    <rPh sb="0" eb="2">
      <t>タテグ</t>
    </rPh>
    <phoneticPr fontId="2"/>
  </si>
  <si>
    <t>水道施設</t>
    <rPh sb="0" eb="2">
      <t>スイドウ</t>
    </rPh>
    <rPh sb="2" eb="4">
      <t>シセツ</t>
    </rPh>
    <phoneticPr fontId="2"/>
  </si>
  <si>
    <t>消防施設</t>
    <rPh sb="0" eb="2">
      <t>ショウボウ</t>
    </rPh>
    <rPh sb="2" eb="4">
      <t>シセツ</t>
    </rPh>
    <phoneticPr fontId="2"/>
  </si>
  <si>
    <t>清掃施設</t>
    <rPh sb="0" eb="2">
      <t>セイソウ</t>
    </rPh>
    <rPh sb="2" eb="4">
      <t>シセツ</t>
    </rPh>
    <phoneticPr fontId="2"/>
  </si>
  <si>
    <t>記載要領</t>
    <rPh sb="0" eb="2">
      <t>キサイ</t>
    </rPh>
    <rPh sb="2" eb="4">
      <t>ヨウリョウ</t>
    </rPh>
    <phoneticPr fontId="2"/>
  </si>
  <si>
    <t>有資格技術職員内訳</t>
    <rPh sb="0" eb="1">
      <t>ユウ</t>
    </rPh>
    <rPh sb="1" eb="3">
      <t>シカク</t>
    </rPh>
    <rPh sb="3" eb="5">
      <t>ギジュツ</t>
    </rPh>
    <rPh sb="5" eb="7">
      <t>ショクイン</t>
    </rPh>
    <rPh sb="7" eb="9">
      <t>ウチワケ</t>
    </rPh>
    <phoneticPr fontId="2"/>
  </si>
  <si>
    <t>二級</t>
    <rPh sb="0" eb="2">
      <t>ニキュウ</t>
    </rPh>
    <phoneticPr fontId="2"/>
  </si>
  <si>
    <t>土木</t>
    <rPh sb="0" eb="2">
      <t>ドボク</t>
    </rPh>
    <phoneticPr fontId="2"/>
  </si>
  <si>
    <t>薬液注入</t>
    <rPh sb="0" eb="2">
      <t>ヤクエキ</t>
    </rPh>
    <rPh sb="2" eb="4">
      <t>チュウニュウ</t>
    </rPh>
    <phoneticPr fontId="2"/>
  </si>
  <si>
    <t>一級</t>
    <rPh sb="0" eb="2">
      <t>イッキュウ</t>
    </rPh>
    <phoneticPr fontId="2"/>
  </si>
  <si>
    <t>建築</t>
    <rPh sb="0" eb="2">
      <t>ケンチク</t>
    </rPh>
    <phoneticPr fontId="2"/>
  </si>
  <si>
    <t>躯体</t>
    <rPh sb="1" eb="2">
      <t>カラダ</t>
    </rPh>
    <phoneticPr fontId="2"/>
  </si>
  <si>
    <t>仕上げ</t>
    <rPh sb="0" eb="2">
      <t>シア</t>
    </rPh>
    <phoneticPr fontId="2"/>
  </si>
  <si>
    <t>管工事施工管理技士</t>
    <rPh sb="0" eb="1">
      <t>カン</t>
    </rPh>
    <rPh sb="1" eb="3">
      <t>コウジ</t>
    </rPh>
    <rPh sb="3" eb="5">
      <t>セコウ</t>
    </rPh>
    <rPh sb="5" eb="7">
      <t>カンリ</t>
    </rPh>
    <rPh sb="7" eb="9">
      <t>ギシ</t>
    </rPh>
    <phoneticPr fontId="2"/>
  </si>
  <si>
    <t>級別・種別・資格区分コード</t>
    <rPh sb="0" eb="2">
      <t>キュウベツ</t>
    </rPh>
    <rPh sb="3" eb="5">
      <t>シュベツ</t>
    </rPh>
    <rPh sb="6" eb="8">
      <t>シカク</t>
    </rPh>
    <rPh sb="8" eb="10">
      <t>クブン</t>
    </rPh>
    <phoneticPr fontId="2"/>
  </si>
  <si>
    <t>検　定　種　目</t>
    <rPh sb="0" eb="1">
      <t>ケン</t>
    </rPh>
    <rPh sb="2" eb="3">
      <t>サダム</t>
    </rPh>
    <rPh sb="4" eb="5">
      <t>タネ</t>
    </rPh>
    <rPh sb="6" eb="7">
      <t>メ</t>
    </rPh>
    <phoneticPr fontId="2"/>
  </si>
  <si>
    <t>人　数</t>
    <rPh sb="0" eb="1">
      <t>ニン</t>
    </rPh>
    <rPh sb="2" eb="3">
      <t>スウ</t>
    </rPh>
    <phoneticPr fontId="2"/>
  </si>
  <si>
    <t>技術部門</t>
    <rPh sb="0" eb="2">
      <t>ギジュツ</t>
    </rPh>
    <rPh sb="2" eb="4">
      <t>ブモン</t>
    </rPh>
    <phoneticPr fontId="2"/>
  </si>
  <si>
    <t>選択科目・資格区分コード</t>
    <rPh sb="0" eb="2">
      <t>センタク</t>
    </rPh>
    <rPh sb="2" eb="4">
      <t>カモク</t>
    </rPh>
    <rPh sb="5" eb="7">
      <t>シカク</t>
    </rPh>
    <rPh sb="7" eb="9">
      <t>クブン</t>
    </rPh>
    <phoneticPr fontId="2"/>
  </si>
  <si>
    <t>技　術　士</t>
    <rPh sb="0" eb="1">
      <t>ワザ</t>
    </rPh>
    <rPh sb="2" eb="3">
      <t>ジュツ</t>
    </rPh>
    <rPh sb="4" eb="5">
      <t>シ</t>
    </rPh>
    <phoneticPr fontId="2"/>
  </si>
  <si>
    <t>「鋼構造及びコンクリート」</t>
    <rPh sb="1" eb="2">
      <t>ハガネ</t>
    </rPh>
    <rPh sb="2" eb="4">
      <t>コウゾウ</t>
    </rPh>
    <rPh sb="4" eb="5">
      <t>オヨ</t>
    </rPh>
    <phoneticPr fontId="2"/>
  </si>
  <si>
    <t>鋼構造物塗装</t>
    <phoneticPr fontId="2"/>
  </si>
  <si>
    <t>「農業土木」</t>
    <rPh sb="1" eb="3">
      <t>ノウギョウ</t>
    </rPh>
    <rPh sb="3" eb="5">
      <t>ドボク</t>
    </rPh>
    <phoneticPr fontId="2"/>
  </si>
  <si>
    <t>「流体工学」又は「熱工学」</t>
    <rPh sb="1" eb="3">
      <t>リュウタイ</t>
    </rPh>
    <rPh sb="3" eb="5">
      <t>コウガク</t>
    </rPh>
    <rPh sb="6" eb="7">
      <t>マタ</t>
    </rPh>
    <rPh sb="9" eb="12">
      <t>ネツコウガク</t>
    </rPh>
    <phoneticPr fontId="2"/>
  </si>
  <si>
    <t>建設部門に係る選択科目のうち「鋼構造及びコンクリート」以外のもの</t>
    <rPh sb="0" eb="2">
      <t>ケンセツ</t>
    </rPh>
    <rPh sb="2" eb="4">
      <t>ブモン</t>
    </rPh>
    <rPh sb="5" eb="6">
      <t>カカ</t>
    </rPh>
    <rPh sb="7" eb="9">
      <t>センタク</t>
    </rPh>
    <rPh sb="9" eb="11">
      <t>カモク</t>
    </rPh>
    <phoneticPr fontId="2"/>
  </si>
  <si>
    <t>「上水道及び工業用水道」</t>
    <rPh sb="1" eb="4">
      <t>ジョウスイドウ</t>
    </rPh>
    <rPh sb="4" eb="5">
      <t>オヨ</t>
    </rPh>
    <rPh sb="6" eb="8">
      <t>コウギョウ</t>
    </rPh>
    <rPh sb="8" eb="9">
      <t>ヨウ</t>
    </rPh>
    <rPh sb="9" eb="11">
      <t>スイドウ</t>
    </rPh>
    <phoneticPr fontId="2"/>
  </si>
  <si>
    <t>上下水道部門に係る選択科目のうち「上水道及び工業用水道」以外のもの</t>
    <rPh sb="0" eb="2">
      <t>ジョウゲ</t>
    </rPh>
    <rPh sb="2" eb="4">
      <t>スイドウ</t>
    </rPh>
    <rPh sb="4" eb="6">
      <t>ブモン</t>
    </rPh>
    <rPh sb="7" eb="8">
      <t>カカ</t>
    </rPh>
    <rPh sb="9" eb="11">
      <t>センタク</t>
    </rPh>
    <rPh sb="11" eb="13">
      <t>カモク</t>
    </rPh>
    <rPh sb="28" eb="30">
      <t>イガイ</t>
    </rPh>
    <phoneticPr fontId="2"/>
  </si>
  <si>
    <t>「林業」</t>
    <rPh sb="1" eb="3">
      <t>リンギョウ</t>
    </rPh>
    <phoneticPr fontId="2"/>
  </si>
  <si>
    <t>「森林土木」</t>
    <rPh sb="1" eb="3">
      <t>シンリン</t>
    </rPh>
    <rPh sb="3" eb="5">
      <t>ドボク</t>
    </rPh>
    <phoneticPr fontId="2"/>
  </si>
  <si>
    <t>「水質管理」</t>
    <rPh sb="1" eb="3">
      <t>スイシツ</t>
    </rPh>
    <rPh sb="3" eb="5">
      <t>カンリ</t>
    </rPh>
    <phoneticPr fontId="2"/>
  </si>
  <si>
    <t>「廃棄物管理」</t>
    <rPh sb="1" eb="4">
      <t>ハイキブツ</t>
    </rPh>
    <rPh sb="4" eb="6">
      <t>カンリ</t>
    </rPh>
    <phoneticPr fontId="2"/>
  </si>
  <si>
    <t>衛生工学に係る選択科目のうち「水質管理」「廃棄物管理以外」のもの</t>
    <rPh sb="0" eb="2">
      <t>エイセイ</t>
    </rPh>
    <rPh sb="2" eb="4">
      <t>コウガク</t>
    </rPh>
    <rPh sb="5" eb="6">
      <t>カカ</t>
    </rPh>
    <rPh sb="7" eb="9">
      <t>センタク</t>
    </rPh>
    <rPh sb="9" eb="11">
      <t>カモク</t>
    </rPh>
    <rPh sb="15" eb="17">
      <t>スイシツ</t>
    </rPh>
    <rPh sb="17" eb="19">
      <t>カンリ</t>
    </rPh>
    <rPh sb="21" eb="24">
      <t>ハイキブツ</t>
    </rPh>
    <rPh sb="24" eb="26">
      <t>カンリ</t>
    </rPh>
    <rPh sb="26" eb="28">
      <t>イガイ</t>
    </rPh>
    <phoneticPr fontId="2"/>
  </si>
  <si>
    <t>「鋼構造及びコンクリート」</t>
    <phoneticPr fontId="2"/>
  </si>
  <si>
    <t>建設</t>
    <rPh sb="0" eb="2">
      <t>ケンセツ</t>
    </rPh>
    <phoneticPr fontId="2"/>
  </si>
  <si>
    <t>農業</t>
    <rPh sb="0" eb="2">
      <t>ノウギョウ</t>
    </rPh>
    <phoneticPr fontId="2"/>
  </si>
  <si>
    <t>総合技術監理部門</t>
    <rPh sb="0" eb="2">
      <t>ソウゴウ</t>
    </rPh>
    <rPh sb="2" eb="4">
      <t>ギジュツ</t>
    </rPh>
    <rPh sb="4" eb="6">
      <t>カンリ</t>
    </rPh>
    <rPh sb="6" eb="8">
      <t>ブモン</t>
    </rPh>
    <phoneticPr fontId="2"/>
  </si>
  <si>
    <t>電気電子部門</t>
    <rPh sb="0" eb="2">
      <t>デンキ</t>
    </rPh>
    <rPh sb="2" eb="4">
      <t>デンシ</t>
    </rPh>
    <rPh sb="4" eb="6">
      <t>ブモン</t>
    </rPh>
    <phoneticPr fontId="2"/>
  </si>
  <si>
    <t>「流体工学」又は「熱工学」</t>
    <phoneticPr fontId="2"/>
  </si>
  <si>
    <t>一級建築士</t>
    <rPh sb="0" eb="2">
      <t>イッキュウ</t>
    </rPh>
    <rPh sb="2" eb="5">
      <t>ケンチクシ</t>
    </rPh>
    <phoneticPr fontId="2"/>
  </si>
  <si>
    <t>二級建築士</t>
    <rPh sb="0" eb="2">
      <t>ニキュウ</t>
    </rPh>
    <rPh sb="2" eb="5">
      <t>ケンチクシ</t>
    </rPh>
    <phoneticPr fontId="2"/>
  </si>
  <si>
    <t>木造建築士</t>
    <rPh sb="0" eb="2">
      <t>モクゾウ</t>
    </rPh>
    <rPh sb="2" eb="4">
      <t>ケンチク</t>
    </rPh>
    <rPh sb="4" eb="5">
      <t>シ</t>
    </rPh>
    <phoneticPr fontId="2"/>
  </si>
  <si>
    <t>実人数</t>
    <rPh sb="0" eb="1">
      <t>ジツ</t>
    </rPh>
    <rPh sb="1" eb="2">
      <t>ニン</t>
    </rPh>
    <rPh sb="2" eb="3">
      <t>スウ</t>
    </rPh>
    <phoneticPr fontId="2"/>
  </si>
  <si>
    <t>機械</t>
    <rPh sb="0" eb="2">
      <t>キカイ</t>
    </rPh>
    <phoneticPr fontId="2"/>
  </si>
  <si>
    <t>上下水道</t>
    <rPh sb="0" eb="2">
      <t>ジョウゲ</t>
    </rPh>
    <rPh sb="2" eb="4">
      <t>スイドウ</t>
    </rPh>
    <phoneticPr fontId="2"/>
  </si>
  <si>
    <t>森林</t>
    <rPh sb="0" eb="2">
      <t>シンリン</t>
    </rPh>
    <phoneticPr fontId="2"/>
  </si>
  <si>
    <t>衛生工学</t>
    <rPh sb="0" eb="2">
      <t>エイセイ</t>
    </rPh>
    <rPh sb="2" eb="4">
      <t>コウガク</t>
    </rPh>
    <phoneticPr fontId="2"/>
  </si>
  <si>
    <t>「上水道及び工業用水道」</t>
    <rPh sb="1" eb="4">
      <t>ジョウスイドウ</t>
    </rPh>
    <rPh sb="4" eb="5">
      <t>オヨ</t>
    </rPh>
    <rPh sb="6" eb="9">
      <t>コウギョウヨウ</t>
    </rPh>
    <rPh sb="9" eb="11">
      <t>スイドウ</t>
    </rPh>
    <phoneticPr fontId="2"/>
  </si>
  <si>
    <t>建築士</t>
    <rPh sb="0" eb="2">
      <t>ケンチク</t>
    </rPh>
    <rPh sb="2" eb="3">
      <t>シ</t>
    </rPh>
    <phoneticPr fontId="2"/>
  </si>
  <si>
    <t>建築設備士</t>
    <rPh sb="0" eb="2">
      <t>ケンチク</t>
    </rPh>
    <rPh sb="2" eb="4">
      <t>セツビ</t>
    </rPh>
    <rPh sb="4" eb="5">
      <t>シ</t>
    </rPh>
    <phoneticPr fontId="2"/>
  </si>
  <si>
    <t>人数</t>
    <phoneticPr fontId="2"/>
  </si>
  <si>
    <t>建築士等</t>
    <rPh sb="0" eb="2">
      <t>ケンチク</t>
    </rPh>
    <rPh sb="2" eb="3">
      <t>シ</t>
    </rPh>
    <rPh sb="3" eb="4">
      <t>トウ</t>
    </rPh>
    <phoneticPr fontId="2"/>
  </si>
  <si>
    <t>入力についての説明及び注意事項</t>
    <rPh sb="0" eb="2">
      <t>ニュウリョク</t>
    </rPh>
    <rPh sb="7" eb="9">
      <t>セツメイ</t>
    </rPh>
    <rPh sb="9" eb="10">
      <t>オヨ</t>
    </rPh>
    <rPh sb="11" eb="13">
      <t>チュウイ</t>
    </rPh>
    <rPh sb="13" eb="15">
      <t>ジコウ</t>
    </rPh>
    <phoneticPr fontId="2"/>
  </si>
  <si>
    <t>入力について</t>
    <rPh sb="0" eb="1">
      <t>ニュウ</t>
    </rPh>
    <rPh sb="1" eb="2">
      <t>リョク</t>
    </rPh>
    <phoneticPr fontId="2"/>
  </si>
  <si>
    <t>赤枠は必須事項です。</t>
    <rPh sb="0" eb="1">
      <t>アカ</t>
    </rPh>
    <rPh sb="1" eb="2">
      <t>ワク</t>
    </rPh>
    <rPh sb="3" eb="5">
      <t>ヒッス</t>
    </rPh>
    <rPh sb="5" eb="7">
      <t>ジコウ</t>
    </rPh>
    <phoneticPr fontId="2"/>
  </si>
  <si>
    <t>黄枠は該当する場合入力してください。</t>
    <rPh sb="0" eb="1">
      <t>キ</t>
    </rPh>
    <rPh sb="1" eb="2">
      <t>ワク</t>
    </rPh>
    <rPh sb="3" eb="5">
      <t>ガイトウ</t>
    </rPh>
    <rPh sb="7" eb="9">
      <t>バアイ</t>
    </rPh>
    <rPh sb="9" eb="11">
      <t>ニュウリョク</t>
    </rPh>
    <phoneticPr fontId="2"/>
  </si>
  <si>
    <t>一部、コメントがある箇所がありますので、指示に従ってください。</t>
    <rPh sb="0" eb="2">
      <t>イチブ</t>
    </rPh>
    <rPh sb="10" eb="12">
      <t>カショ</t>
    </rPh>
    <rPh sb="20" eb="22">
      <t>シジ</t>
    </rPh>
    <rPh sb="23" eb="24">
      <t>シタガ</t>
    </rPh>
    <phoneticPr fontId="2"/>
  </si>
  <si>
    <t>提出方法について</t>
    <rPh sb="0" eb="2">
      <t>テイシュツ</t>
    </rPh>
    <rPh sb="2" eb="4">
      <t>ホウホウ</t>
    </rPh>
    <phoneticPr fontId="2"/>
  </si>
  <si>
    <t>●</t>
    <phoneticPr fontId="2"/>
  </si>
  <si>
    <t>例</t>
    <rPh sb="0" eb="1">
      <t>レイ</t>
    </rPh>
    <phoneticPr fontId="2"/>
  </si>
  <si>
    <t>現在のファイル名</t>
    <rPh sb="0" eb="2">
      <t>ゲンザイ</t>
    </rPh>
    <rPh sb="7" eb="8">
      <t>メイ</t>
    </rPh>
    <phoneticPr fontId="2"/>
  </si>
  <si>
    <t>提出の際</t>
    <rPh sb="0" eb="2">
      <t>テイシュツ</t>
    </rPh>
    <rPh sb="3" eb="4">
      <t>サイ</t>
    </rPh>
    <phoneticPr fontId="2"/>
  </si>
  <si>
    <t>広　野　町　長　　様</t>
    <rPh sb="0" eb="1">
      <t>ヒロ</t>
    </rPh>
    <rPh sb="2" eb="3">
      <t>ノ</t>
    </rPh>
    <rPh sb="4" eb="5">
      <t>マチ</t>
    </rPh>
    <rPh sb="6" eb="7">
      <t>チョウ</t>
    </rPh>
    <rPh sb="9" eb="10">
      <t>サマ</t>
    </rPh>
    <phoneticPr fontId="2"/>
  </si>
  <si>
    <t>委任者</t>
    <rPh sb="0" eb="3">
      <t>イニンシャ</t>
    </rPh>
    <phoneticPr fontId="2"/>
  </si>
  <si>
    <t>住所（所在地）</t>
    <rPh sb="0" eb="2">
      <t>ジュウショ</t>
    </rPh>
    <rPh sb="3" eb="6">
      <t>ショザイチ</t>
    </rPh>
    <phoneticPr fontId="2"/>
  </si>
  <si>
    <t>（申請者）</t>
    <rPh sb="1" eb="4">
      <t>シンセイシャ</t>
    </rPh>
    <phoneticPr fontId="2"/>
  </si>
  <si>
    <t>氏名（代表者氏名）</t>
    <rPh sb="0" eb="2">
      <t>シメイ</t>
    </rPh>
    <rPh sb="3" eb="6">
      <t>ダイヒョウシャ</t>
    </rPh>
    <rPh sb="6" eb="8">
      <t>シメイ</t>
    </rPh>
    <phoneticPr fontId="2"/>
  </si>
  <si>
    <t>受任者</t>
    <rPh sb="0" eb="2">
      <t>ジュニン</t>
    </rPh>
    <rPh sb="2" eb="3">
      <t>シャ</t>
    </rPh>
    <phoneticPr fontId="2"/>
  </si>
  <si>
    <t>郵便番号</t>
    <rPh sb="0" eb="4">
      <t>ユウビンバンゴウ</t>
    </rPh>
    <phoneticPr fontId="2"/>
  </si>
  <si>
    <t>フ　リ　ガ　ナ</t>
    <phoneticPr fontId="2"/>
  </si>
  <si>
    <t>フ　リ　ガ　ナ</t>
    <phoneticPr fontId="2"/>
  </si>
  <si>
    <t>代表者役職</t>
    <rPh sb="0" eb="3">
      <t>ダイヒョウシャ</t>
    </rPh>
    <rPh sb="3" eb="5">
      <t>ヤクショク</t>
    </rPh>
    <phoneticPr fontId="2"/>
  </si>
  <si>
    <t>フ　リ　ガ　ナ</t>
    <phoneticPr fontId="2"/>
  </si>
  <si>
    <t>電話番号</t>
    <rPh sb="0" eb="2">
      <t>デンワ</t>
    </rPh>
    <rPh sb="2" eb="4">
      <t>バンゴウ</t>
    </rPh>
    <phoneticPr fontId="2"/>
  </si>
  <si>
    <t>ＦAＸ番号</t>
    <rPh sb="3" eb="5">
      <t>バンゴウ</t>
    </rPh>
    <phoneticPr fontId="2"/>
  </si>
  <si>
    <t>委任事項</t>
    <rPh sb="0" eb="2">
      <t>イニン</t>
    </rPh>
    <rPh sb="2" eb="4">
      <t>ジコウ</t>
    </rPh>
    <phoneticPr fontId="2"/>
  </si>
  <si>
    <t>委任期間</t>
    <rPh sb="0" eb="2">
      <t>イニン</t>
    </rPh>
    <rPh sb="2" eb="4">
      <t>キカン</t>
    </rPh>
    <phoneticPr fontId="2"/>
  </si>
  <si>
    <t>から</t>
    <phoneticPr fontId="2"/>
  </si>
  <si>
    <t>まで</t>
    <phoneticPr fontId="2"/>
  </si>
  <si>
    <r>
      <t xml:space="preserve">※ </t>
    </r>
    <r>
      <rPr>
        <b/>
        <sz val="11"/>
        <rFont val="ＭＳ 明朝"/>
        <family val="1"/>
        <charset val="128"/>
      </rPr>
      <t>02</t>
    </r>
    <r>
      <rPr>
        <sz val="11"/>
        <rFont val="ＭＳ 明朝"/>
        <family val="1"/>
        <charset val="128"/>
      </rPr>
      <t xml:space="preserve"> 受付番号</t>
    </r>
    <rPh sb="5" eb="7">
      <t>ウケツケ</t>
    </rPh>
    <rPh sb="7" eb="9">
      <t>バンゴウ</t>
    </rPh>
    <phoneticPr fontId="2"/>
  </si>
  <si>
    <r>
      <t xml:space="preserve">※ </t>
    </r>
    <r>
      <rPr>
        <b/>
        <sz val="11"/>
        <rFont val="ＭＳ 明朝"/>
        <family val="1"/>
        <charset val="128"/>
      </rPr>
      <t>03</t>
    </r>
    <r>
      <rPr>
        <sz val="11"/>
        <rFont val="ＭＳ 明朝"/>
        <family val="1"/>
        <charset val="128"/>
      </rPr>
      <t xml:space="preserve"> 業者コード</t>
    </r>
    <rPh sb="5" eb="7">
      <t>ギョウシャ</t>
    </rPh>
    <phoneticPr fontId="2"/>
  </si>
  <si>
    <r>
      <t xml:space="preserve">   </t>
    </r>
    <r>
      <rPr>
        <b/>
        <sz val="11"/>
        <rFont val="ＭＳ 明朝"/>
        <family val="1"/>
        <charset val="128"/>
      </rPr>
      <t>04</t>
    </r>
    <r>
      <rPr>
        <sz val="11"/>
        <rFont val="ＭＳ 明朝"/>
        <family val="1"/>
        <charset val="128"/>
      </rPr>
      <t xml:space="preserve"> </t>
    </r>
    <r>
      <rPr>
        <sz val="10"/>
        <rFont val="ＭＳ 明朝"/>
        <family val="1"/>
        <charset val="128"/>
      </rPr>
      <t>建設業許可番号</t>
    </r>
    <rPh sb="6" eb="8">
      <t>ケンセツ</t>
    </rPh>
    <rPh sb="8" eb="9">
      <t>ギョウ</t>
    </rPh>
    <rPh sb="9" eb="11">
      <t>キョカ</t>
    </rPh>
    <rPh sb="11" eb="13">
      <t>バンゴウ</t>
    </rPh>
    <phoneticPr fontId="2"/>
  </si>
  <si>
    <r>
      <t xml:space="preserve">※ 申請者
</t>
    </r>
    <r>
      <rPr>
        <b/>
        <sz val="11"/>
        <rFont val="ＭＳ 明朝"/>
        <family val="1"/>
        <charset val="128"/>
      </rPr>
      <t>05</t>
    </r>
    <r>
      <rPr>
        <sz val="11"/>
        <rFont val="ＭＳ 明朝"/>
        <family val="1"/>
        <charset val="128"/>
      </rPr>
      <t xml:space="preserve"> の規模</t>
    </r>
    <rPh sb="10" eb="12">
      <t>キボ</t>
    </rPh>
    <phoneticPr fontId="2"/>
  </si>
  <si>
    <r>
      <t>06</t>
    </r>
    <r>
      <rPr>
        <sz val="11"/>
        <rFont val="ＭＳ 明朝"/>
        <family val="1"/>
        <charset val="128"/>
      </rPr>
      <t xml:space="preserve"> 適格組
 　合証明</t>
    </r>
    <rPh sb="3" eb="5">
      <t>テキカク</t>
    </rPh>
    <rPh sb="5" eb="6">
      <t>クミ</t>
    </rPh>
    <rPh sb="9" eb="10">
      <t>ア</t>
    </rPh>
    <rPh sb="10" eb="12">
      <t>ショウメイ</t>
    </rPh>
    <phoneticPr fontId="2"/>
  </si>
  <si>
    <t>（用紙A４）</t>
    <rPh sb="1" eb="3">
      <t>ヨウシ</t>
    </rPh>
    <phoneticPr fontId="2"/>
  </si>
  <si>
    <t>管</t>
    <rPh sb="0" eb="1">
      <t>カン</t>
    </rPh>
    <phoneticPr fontId="2"/>
  </si>
  <si>
    <t>機械器具設置</t>
    <rPh sb="0" eb="2">
      <t>キカイ</t>
    </rPh>
    <rPh sb="2" eb="4">
      <t>キグ</t>
    </rPh>
    <rPh sb="4" eb="6">
      <t>セッチ</t>
    </rPh>
    <phoneticPr fontId="2"/>
  </si>
  <si>
    <t>※</t>
    <phoneticPr fontId="2"/>
  </si>
  <si>
    <t>「有資格技術者職員内訳」の人数欄については、添付した総合評定値通知書の基になる</t>
    <rPh sb="1" eb="2">
      <t>ユウ</t>
    </rPh>
    <rPh sb="2" eb="4">
      <t>シカク</t>
    </rPh>
    <rPh sb="4" eb="7">
      <t>ギジュツシャ</t>
    </rPh>
    <rPh sb="7" eb="9">
      <t>ショクイン</t>
    </rPh>
    <rPh sb="9" eb="11">
      <t>ウチワケ</t>
    </rPh>
    <rPh sb="13" eb="14">
      <t>ニン</t>
    </rPh>
    <rPh sb="14" eb="15">
      <t>スウ</t>
    </rPh>
    <rPh sb="15" eb="16">
      <t>ラン</t>
    </rPh>
    <rPh sb="22" eb="24">
      <t>テンプ</t>
    </rPh>
    <rPh sb="26" eb="28">
      <t>ソウゴウ</t>
    </rPh>
    <rPh sb="28" eb="30">
      <t>ヒョウテイ</t>
    </rPh>
    <rPh sb="30" eb="31">
      <t>チ</t>
    </rPh>
    <rPh sb="31" eb="34">
      <t>ツウチショ</t>
    </rPh>
    <rPh sb="35" eb="36">
      <t>モト</t>
    </rPh>
    <phoneticPr fontId="2"/>
  </si>
  <si>
    <t>(別紙二)の有資格区分コード番号と(本表)の資格区分コードは対応しています。</t>
    <rPh sb="1" eb="3">
      <t>ベッシ</t>
    </rPh>
    <rPh sb="3" eb="4">
      <t>２</t>
    </rPh>
    <rPh sb="6" eb="7">
      <t>ユウ</t>
    </rPh>
    <rPh sb="7" eb="9">
      <t>シカク</t>
    </rPh>
    <rPh sb="9" eb="11">
      <t>クブン</t>
    </rPh>
    <rPh sb="14" eb="16">
      <t>バンゴウ</t>
    </rPh>
    <rPh sb="18" eb="19">
      <t>ホン</t>
    </rPh>
    <rPh sb="19" eb="20">
      <t>ヒョウ</t>
    </rPh>
    <rPh sb="22" eb="24">
      <t>シカク</t>
    </rPh>
    <rPh sb="24" eb="26">
      <t>クブン</t>
    </rPh>
    <rPh sb="30" eb="32">
      <t>タイオウ</t>
    </rPh>
    <phoneticPr fontId="2"/>
  </si>
  <si>
    <t>したがって、技術者名簿の同じコード番号をそれぞれ集計し、(本表)の同じコード番号の</t>
    <rPh sb="6" eb="9">
      <t>ギジュツシャ</t>
    </rPh>
    <rPh sb="9" eb="11">
      <t>メイボ</t>
    </rPh>
    <rPh sb="12" eb="13">
      <t>オナ</t>
    </rPh>
    <rPh sb="17" eb="19">
      <t>バンゴウ</t>
    </rPh>
    <rPh sb="24" eb="26">
      <t>シュウケイ</t>
    </rPh>
    <rPh sb="29" eb="30">
      <t>ホン</t>
    </rPh>
    <rPh sb="30" eb="31">
      <t>ヒョウ</t>
    </rPh>
    <rPh sb="33" eb="34">
      <t>オナ</t>
    </rPh>
    <rPh sb="38" eb="40">
      <t>バンゴウ</t>
    </rPh>
    <phoneticPr fontId="2"/>
  </si>
  <si>
    <t>(端数切捨)を記入してください。</t>
    <rPh sb="1" eb="2">
      <t>ハシ</t>
    </rPh>
    <rPh sb="2" eb="3">
      <t>スウ</t>
    </rPh>
    <rPh sb="3" eb="5">
      <t>キリス</t>
    </rPh>
    <rPh sb="7" eb="9">
      <t>キニュウ</t>
    </rPh>
    <phoneticPr fontId="2"/>
  </si>
  <si>
    <t>※</t>
    <phoneticPr fontId="2"/>
  </si>
  <si>
    <t>「実人数」欄には技術者名簿(別紙二)から、(本表)の資格区分コード番号のいずれか</t>
    <rPh sb="1" eb="2">
      <t>ジツ</t>
    </rPh>
    <rPh sb="2" eb="4">
      <t>ニンズウ</t>
    </rPh>
    <rPh sb="5" eb="6">
      <t>ラン</t>
    </rPh>
    <rPh sb="8" eb="11">
      <t>ギジュツシャ</t>
    </rPh>
    <rPh sb="11" eb="13">
      <t>メイボ</t>
    </rPh>
    <rPh sb="14" eb="16">
      <t>ベッシ</t>
    </rPh>
    <rPh sb="16" eb="17">
      <t>２</t>
    </rPh>
    <rPh sb="22" eb="23">
      <t>ホン</t>
    </rPh>
    <rPh sb="23" eb="24">
      <t>ヒョウ</t>
    </rPh>
    <rPh sb="26" eb="28">
      <t>シカク</t>
    </rPh>
    <rPh sb="28" eb="30">
      <t>クブン</t>
    </rPh>
    <rPh sb="33" eb="35">
      <t>バンゴウ</t>
    </rPh>
    <phoneticPr fontId="2"/>
  </si>
  <si>
    <t>一つ以上該当している技術者の合計人数を記入してください。</t>
    <rPh sb="0" eb="1">
      <t>１</t>
    </rPh>
    <rPh sb="2" eb="4">
      <t>イジョウ</t>
    </rPh>
    <rPh sb="4" eb="6">
      <t>ガイトウ</t>
    </rPh>
    <rPh sb="10" eb="13">
      <t>ギジュツシャ</t>
    </rPh>
    <rPh sb="14" eb="16">
      <t>ゴウケイ</t>
    </rPh>
    <rPh sb="16" eb="17">
      <t>ニン</t>
    </rPh>
    <rPh sb="17" eb="18">
      <t>スウ</t>
    </rPh>
    <rPh sb="19" eb="21">
      <t>キニュウ</t>
    </rPh>
    <phoneticPr fontId="2"/>
  </si>
  <si>
    <t>また、｢監理技術者資格者証及び監理技術者講習修了証の所持者数｣については、同技術者名簿(別紙二)の「資格者証交付番号」欄に同交付番号が記載</t>
    <rPh sb="4" eb="6">
      <t>カンリ</t>
    </rPh>
    <rPh sb="6" eb="9">
      <t>ギジュツシャ</t>
    </rPh>
    <rPh sb="9" eb="12">
      <t>シカクシャ</t>
    </rPh>
    <rPh sb="12" eb="13">
      <t>ショウ</t>
    </rPh>
    <rPh sb="13" eb="14">
      <t>オヨ</t>
    </rPh>
    <rPh sb="15" eb="17">
      <t>カンリ</t>
    </rPh>
    <rPh sb="17" eb="20">
      <t>ギジュツシャ</t>
    </rPh>
    <rPh sb="20" eb="22">
      <t>コウシュウ</t>
    </rPh>
    <rPh sb="22" eb="24">
      <t>シュウリョウ</t>
    </rPh>
    <rPh sb="24" eb="25">
      <t>ショウ</t>
    </rPh>
    <rPh sb="26" eb="29">
      <t>ショジシャ</t>
    </rPh>
    <rPh sb="29" eb="30">
      <t>スウ</t>
    </rPh>
    <rPh sb="37" eb="38">
      <t>ドウ</t>
    </rPh>
    <rPh sb="38" eb="41">
      <t>ギジュツシャ</t>
    </rPh>
    <rPh sb="41" eb="43">
      <t>メイボ</t>
    </rPh>
    <rPh sb="44" eb="46">
      <t>ベッシ</t>
    </rPh>
    <rPh sb="46" eb="47">
      <t>２</t>
    </rPh>
    <rPh sb="50" eb="52">
      <t>シカク</t>
    </rPh>
    <rPh sb="52" eb="53">
      <t>シャ</t>
    </rPh>
    <rPh sb="53" eb="54">
      <t>アカシ</t>
    </rPh>
    <rPh sb="54" eb="56">
      <t>コウフ</t>
    </rPh>
    <rPh sb="56" eb="58">
      <t>バンゴウ</t>
    </rPh>
    <rPh sb="59" eb="60">
      <t>ラン</t>
    </rPh>
    <rPh sb="61" eb="62">
      <t>ドウ</t>
    </rPh>
    <rPh sb="62" eb="64">
      <t>コウフ</t>
    </rPh>
    <rPh sb="64" eb="66">
      <t>バンゴウ</t>
    </rPh>
    <rPh sb="67" eb="69">
      <t>キサイ</t>
    </rPh>
    <phoneticPr fontId="2"/>
  </si>
  <si>
    <t>［経営規模等評価申請書」(別紙二)の技術者名簿から集計して、転記してください。</t>
    <rPh sb="1" eb="3">
      <t>ケイエイ</t>
    </rPh>
    <rPh sb="3" eb="5">
      <t>キボ</t>
    </rPh>
    <rPh sb="5" eb="6">
      <t>トウ</t>
    </rPh>
    <rPh sb="6" eb="8">
      <t>ヒョウカ</t>
    </rPh>
    <rPh sb="8" eb="11">
      <t>シンセイショ</t>
    </rPh>
    <rPh sb="13" eb="15">
      <t>ベッシ</t>
    </rPh>
    <rPh sb="15" eb="16">
      <t>２</t>
    </rPh>
    <rPh sb="18" eb="21">
      <t>ギジュツシャ</t>
    </rPh>
    <rPh sb="21" eb="23">
      <t>メイボ</t>
    </rPh>
    <rPh sb="25" eb="27">
      <t>シュウケイ</t>
    </rPh>
    <rPh sb="30" eb="32">
      <t>テンキ</t>
    </rPh>
    <phoneticPr fontId="2"/>
  </si>
  <si>
    <t>級別・種別・資格区分コード毎の人数欄に記入してください。</t>
    <rPh sb="0" eb="2">
      <t>キュウベツ</t>
    </rPh>
    <rPh sb="3" eb="5">
      <t>シュベツ</t>
    </rPh>
    <rPh sb="6" eb="8">
      <t>シカク</t>
    </rPh>
    <rPh sb="8" eb="10">
      <t>クブン</t>
    </rPh>
    <rPh sb="13" eb="14">
      <t>マイ</t>
    </rPh>
    <rPh sb="15" eb="17">
      <t>ニンズウ</t>
    </rPh>
    <rPh sb="17" eb="18">
      <t>ラン</t>
    </rPh>
    <rPh sb="19" eb="21">
      <t>キニュウ</t>
    </rPh>
    <phoneticPr fontId="2"/>
  </si>
  <si>
    <t>また激変緩和措置を選択されている場合は前年の同技術者名簿の人数との平均人数</t>
    <rPh sb="2" eb="4">
      <t>ゲキヘン</t>
    </rPh>
    <rPh sb="4" eb="6">
      <t>カンワ</t>
    </rPh>
    <rPh sb="6" eb="8">
      <t>ソチ</t>
    </rPh>
    <rPh sb="9" eb="11">
      <t>センタク</t>
    </rPh>
    <rPh sb="16" eb="18">
      <t>バアイ</t>
    </rPh>
    <rPh sb="19" eb="21">
      <t>ゼンネン</t>
    </rPh>
    <rPh sb="22" eb="23">
      <t>ドウ</t>
    </rPh>
    <rPh sb="23" eb="26">
      <t>ギジュツシャ</t>
    </rPh>
    <rPh sb="26" eb="28">
      <t>メイボ</t>
    </rPh>
    <rPh sb="29" eb="30">
      <t>ニン</t>
    </rPh>
    <rPh sb="30" eb="31">
      <t>スウ</t>
    </rPh>
    <rPh sb="33" eb="35">
      <t>ヘイキン</t>
    </rPh>
    <rPh sb="35" eb="36">
      <t>ニン</t>
    </rPh>
    <rPh sb="36" eb="37">
      <t>スウ</t>
    </rPh>
    <phoneticPr fontId="2"/>
  </si>
  <si>
    <r>
      <t>ファイルを</t>
    </r>
    <r>
      <rPr>
        <b/>
        <sz val="11"/>
        <color indexed="10"/>
        <rFont val="ＭＳ Ｐゴシック"/>
        <family val="3"/>
        <charset val="128"/>
      </rPr>
      <t xml:space="preserve">提出する際は、ファイル名を </t>
    </r>
    <r>
      <rPr>
        <b/>
        <u/>
        <sz val="11"/>
        <color indexed="10"/>
        <rFont val="ＭＳ Ｐゴシック"/>
        <family val="3"/>
        <charset val="128"/>
      </rPr>
      <t>会社名 + 業種</t>
    </r>
    <r>
      <rPr>
        <b/>
        <sz val="11"/>
        <color indexed="10"/>
        <rFont val="ＭＳ Ｐゴシック"/>
        <family val="3"/>
        <charset val="128"/>
      </rPr>
      <t>　に変更</t>
    </r>
    <r>
      <rPr>
        <sz val="11"/>
        <rFont val="ＭＳ Ｐゴシック"/>
        <family val="3"/>
        <charset val="128"/>
      </rPr>
      <t>してください。</t>
    </r>
    <rPh sb="5" eb="7">
      <t>テイシュツ</t>
    </rPh>
    <rPh sb="9" eb="10">
      <t>サイ</t>
    </rPh>
    <rPh sb="16" eb="17">
      <t>メイ</t>
    </rPh>
    <rPh sb="19" eb="22">
      <t>カイシャメイ</t>
    </rPh>
    <rPh sb="25" eb="27">
      <t>ギョウシュ</t>
    </rPh>
    <rPh sb="29" eb="31">
      <t>ヘンコウ</t>
    </rPh>
    <phoneticPr fontId="2"/>
  </si>
  <si>
    <t>審査基準日</t>
    <phoneticPr fontId="2"/>
  </si>
  <si>
    <t>千円</t>
    <rPh sb="0" eb="2">
      <t>センエン</t>
    </rPh>
    <phoneticPr fontId="2"/>
  </si>
  <si>
    <t>特定</t>
    <rPh sb="0" eb="2">
      <t>トクテイ</t>
    </rPh>
    <phoneticPr fontId="2"/>
  </si>
  <si>
    <t>一般</t>
    <rPh sb="0" eb="2">
      <t>イッパン</t>
    </rPh>
    <phoneticPr fontId="2"/>
  </si>
  <si>
    <t>プレストレストコンクリート</t>
    <phoneticPr fontId="2"/>
  </si>
  <si>
    <t>とび・土工・コンクリート</t>
    <rPh sb="3" eb="4">
      <t>ツチ</t>
    </rPh>
    <rPh sb="4" eb="5">
      <t>コウ</t>
    </rPh>
    <phoneticPr fontId="2"/>
  </si>
  <si>
    <t>法面処理</t>
    <rPh sb="0" eb="1">
      <t>ノリ</t>
    </rPh>
    <rPh sb="1" eb="2">
      <t>メン</t>
    </rPh>
    <rPh sb="2" eb="4">
      <t>ショリ</t>
    </rPh>
    <phoneticPr fontId="2"/>
  </si>
  <si>
    <t>タイル・れんが・ブロック</t>
    <phoneticPr fontId="2"/>
  </si>
  <si>
    <t>鋼構造物</t>
    <rPh sb="0" eb="1">
      <t>ハガネ</t>
    </rPh>
    <rPh sb="1" eb="4">
      <t>コウゾウブツ</t>
    </rPh>
    <phoneticPr fontId="2"/>
  </si>
  <si>
    <t>鋼橋上部</t>
    <rPh sb="0" eb="1">
      <t>ハガネ</t>
    </rPh>
    <rPh sb="1" eb="2">
      <t>ハシ</t>
    </rPh>
    <rPh sb="2" eb="4">
      <t>ジョウブ</t>
    </rPh>
    <phoneticPr fontId="2"/>
  </si>
  <si>
    <t>しゅんせつ</t>
    <phoneticPr fontId="2"/>
  </si>
  <si>
    <t>ガラス</t>
    <phoneticPr fontId="2"/>
  </si>
  <si>
    <t>内装仕上</t>
    <rPh sb="0" eb="2">
      <t>ナイソウ</t>
    </rPh>
    <rPh sb="2" eb="4">
      <t>シアゲ</t>
    </rPh>
    <phoneticPr fontId="2"/>
  </si>
  <si>
    <t>さく井</t>
    <rPh sb="2" eb="3">
      <t>メグミ</t>
    </rPh>
    <phoneticPr fontId="2"/>
  </si>
  <si>
    <t>１級</t>
    <rPh sb="1" eb="2">
      <t>キュウ</t>
    </rPh>
    <phoneticPr fontId="2"/>
  </si>
  <si>
    <t>２級</t>
    <rPh sb="1" eb="2">
      <t>キュウ</t>
    </rPh>
    <phoneticPr fontId="2"/>
  </si>
  <si>
    <t>技術職員数合計</t>
    <rPh sb="0" eb="2">
      <t>ギジュツ</t>
    </rPh>
    <rPh sb="2" eb="5">
      <t>ショクインスウ</t>
    </rPh>
    <rPh sb="5" eb="7">
      <t>ゴウケイ</t>
    </rPh>
    <phoneticPr fontId="2"/>
  </si>
  <si>
    <t>人</t>
    <rPh sb="0" eb="1">
      <t>ヒト</t>
    </rPh>
    <phoneticPr fontId="2"/>
  </si>
  <si>
    <t>建設業従事職員数</t>
    <rPh sb="0" eb="3">
      <t>ケンセツギョウ</t>
    </rPh>
    <rPh sb="3" eb="5">
      <t>ジュウジ</t>
    </rPh>
    <rPh sb="5" eb="8">
      <t>ショクインスウ</t>
    </rPh>
    <phoneticPr fontId="2"/>
  </si>
  <si>
    <t>人</t>
    <rPh sb="0" eb="1">
      <t>ニン</t>
    </rPh>
    <phoneticPr fontId="2"/>
  </si>
  <si>
    <t>(15　代理申請時使用欄)</t>
    <rPh sb="4" eb="6">
      <t>ダイリ</t>
    </rPh>
    <rPh sb="6" eb="8">
      <t>シンセイ</t>
    </rPh>
    <rPh sb="8" eb="9">
      <t>ジ</t>
    </rPh>
    <rPh sb="9" eb="11">
      <t>シヨウ</t>
    </rPh>
    <rPh sb="11" eb="12">
      <t>ラン</t>
    </rPh>
    <phoneticPr fontId="2"/>
  </si>
  <si>
    <t>15</t>
    <phoneticPr fontId="2"/>
  </si>
  <si>
    <t>16</t>
    <phoneticPr fontId="2"/>
  </si>
  <si>
    <t>17</t>
    <phoneticPr fontId="2"/>
  </si>
  <si>
    <t>18</t>
    <phoneticPr fontId="2"/>
  </si>
  <si>
    <t>施　工　管　理　技　士</t>
    <rPh sb="0" eb="1">
      <t>シ</t>
    </rPh>
    <rPh sb="2" eb="3">
      <t>コウ</t>
    </rPh>
    <rPh sb="4" eb="5">
      <t>カン</t>
    </rPh>
    <rPh sb="6" eb="7">
      <t>リ</t>
    </rPh>
    <rPh sb="8" eb="9">
      <t>ワザ</t>
    </rPh>
    <rPh sb="10" eb="11">
      <t>シ</t>
    </rPh>
    <phoneticPr fontId="2"/>
  </si>
  <si>
    <t>建設機械施工技士</t>
    <rPh sb="0" eb="2">
      <t>ケンセツ</t>
    </rPh>
    <rPh sb="2" eb="4">
      <t>キカイ</t>
    </rPh>
    <rPh sb="4" eb="6">
      <t>セコウ</t>
    </rPh>
    <rPh sb="6" eb="8">
      <t>ギシ</t>
    </rPh>
    <phoneticPr fontId="2"/>
  </si>
  <si>
    <t>土木施工管理技士</t>
    <rPh sb="0" eb="2">
      <t>ドボク</t>
    </rPh>
    <rPh sb="2" eb="4">
      <t>セコウ</t>
    </rPh>
    <rPh sb="4" eb="6">
      <t>カンリ</t>
    </rPh>
    <rPh sb="6" eb="8">
      <t>ギシ</t>
    </rPh>
    <phoneticPr fontId="2"/>
  </si>
  <si>
    <t>建築施工管理技士</t>
    <rPh sb="0" eb="2">
      <t>ケンチク</t>
    </rPh>
    <rPh sb="2" eb="4">
      <t>セコウ</t>
    </rPh>
    <rPh sb="4" eb="6">
      <t>カンリ</t>
    </rPh>
    <rPh sb="6" eb="8">
      <t>ギシ</t>
    </rPh>
    <phoneticPr fontId="2"/>
  </si>
  <si>
    <t>電気工事施工管理技士</t>
    <rPh sb="0" eb="2">
      <t>デンキ</t>
    </rPh>
    <rPh sb="2" eb="4">
      <t>コウジ</t>
    </rPh>
    <rPh sb="4" eb="6">
      <t>セコウ</t>
    </rPh>
    <rPh sb="6" eb="8">
      <t>カンリ</t>
    </rPh>
    <rPh sb="8" eb="10">
      <t>ギシ</t>
    </rPh>
    <phoneticPr fontId="2"/>
  </si>
  <si>
    <t>造園施工管理技士</t>
    <rPh sb="0" eb="2">
      <t>ゾウエン</t>
    </rPh>
    <rPh sb="2" eb="4">
      <t>セコウ</t>
    </rPh>
    <rPh sb="4" eb="6">
      <t>カンリ</t>
    </rPh>
    <rPh sb="6" eb="8">
      <t>ギシ</t>
    </rPh>
    <phoneticPr fontId="2"/>
  </si>
  <si>
    <t>監理技術者資格者証及び監理技術者講習修了証の
所　持　者　数</t>
    <rPh sb="0" eb="2">
      <t>カンリ</t>
    </rPh>
    <rPh sb="2" eb="4">
      <t>ギジュツ</t>
    </rPh>
    <rPh sb="4" eb="5">
      <t>シャ</t>
    </rPh>
    <rPh sb="5" eb="8">
      <t>シカクシャ</t>
    </rPh>
    <rPh sb="8" eb="9">
      <t>ショウ</t>
    </rPh>
    <rPh sb="9" eb="10">
      <t>オヨ</t>
    </rPh>
    <rPh sb="11" eb="13">
      <t>カンリ</t>
    </rPh>
    <rPh sb="13" eb="15">
      <t>ギジュツ</t>
    </rPh>
    <rPh sb="15" eb="16">
      <t>シャ</t>
    </rPh>
    <rPh sb="16" eb="18">
      <t>コウシュウ</t>
    </rPh>
    <rPh sb="18" eb="20">
      <t>シュウリョウ</t>
    </rPh>
    <rPh sb="20" eb="21">
      <t>ショウ</t>
    </rPh>
    <rPh sb="23" eb="24">
      <t>トコロ</t>
    </rPh>
    <rPh sb="25" eb="26">
      <t>モチ</t>
    </rPh>
    <rPh sb="27" eb="28">
      <t>シャ</t>
    </rPh>
    <rPh sb="29" eb="30">
      <t>スウ</t>
    </rPh>
    <phoneticPr fontId="2"/>
  </si>
  <si>
    <t>されている技術者で監理技術者講習修了証を所持している技術者を集計し、合計人数を記入してください。</t>
    <rPh sb="5" eb="8">
      <t>ギジュツシャ</t>
    </rPh>
    <rPh sb="9" eb="11">
      <t>カンリ</t>
    </rPh>
    <rPh sb="11" eb="13">
      <t>ギジュツ</t>
    </rPh>
    <rPh sb="13" eb="14">
      <t>シャ</t>
    </rPh>
    <rPh sb="14" eb="16">
      <t>コウシュウ</t>
    </rPh>
    <rPh sb="16" eb="18">
      <t>シュウリョウ</t>
    </rPh>
    <rPh sb="18" eb="19">
      <t>ショウ</t>
    </rPh>
    <rPh sb="20" eb="22">
      <t>ショジ</t>
    </rPh>
    <rPh sb="26" eb="29">
      <t>ギジュツシャ</t>
    </rPh>
    <rPh sb="30" eb="32">
      <t>シュウケイ</t>
    </rPh>
    <rPh sb="34" eb="36">
      <t>ゴウケイ</t>
    </rPh>
    <rPh sb="36" eb="38">
      <t>ニンズウ</t>
    </rPh>
    <rPh sb="39" eb="41">
      <t>キニュウ</t>
    </rPh>
    <phoneticPr fontId="2"/>
  </si>
  <si>
    <t>電気電子部門に係る選択科目</t>
    <rPh sb="0" eb="2">
      <t>デンキ</t>
    </rPh>
    <rPh sb="2" eb="4">
      <t>デンシ</t>
    </rPh>
    <rPh sb="4" eb="6">
      <t>ブモン</t>
    </rPh>
    <rPh sb="7" eb="8">
      <t>カカ</t>
    </rPh>
    <rPh sb="9" eb="11">
      <t>センタク</t>
    </rPh>
    <rPh sb="11" eb="13">
      <t>カモク</t>
    </rPh>
    <phoneticPr fontId="2"/>
  </si>
  <si>
    <t>機械部門に係る選択科目のうち「流体工学」又は「熱工学」以外のもの</t>
    <rPh sb="0" eb="2">
      <t>キカイ</t>
    </rPh>
    <rPh sb="2" eb="4">
      <t>ブモン</t>
    </rPh>
    <rPh sb="5" eb="6">
      <t>カカ</t>
    </rPh>
    <rPh sb="7" eb="9">
      <t>センタク</t>
    </rPh>
    <rPh sb="9" eb="11">
      <t>カモク</t>
    </rPh>
    <rPh sb="27" eb="29">
      <t>イガイ</t>
    </rPh>
    <phoneticPr fontId="2"/>
  </si>
  <si>
    <t>完成工事高合計(２(３)年平均)</t>
    <rPh sb="0" eb="2">
      <t>カンセイ</t>
    </rPh>
    <rPh sb="2" eb="4">
      <t>コウジ</t>
    </rPh>
    <rPh sb="4" eb="5">
      <t>ダカ</t>
    </rPh>
    <rPh sb="5" eb="7">
      <t>ゴウケイ</t>
    </rPh>
    <rPh sb="12" eb="13">
      <t>ネン</t>
    </rPh>
    <rPh sb="13" eb="15">
      <t>ヘイキン</t>
    </rPh>
    <phoneticPr fontId="2"/>
  </si>
  <si>
    <t>申請年</t>
    <rPh sb="0" eb="2">
      <t>シンセイ</t>
    </rPh>
    <rPh sb="2" eb="3">
      <t>ネン</t>
    </rPh>
    <phoneticPr fontId="2"/>
  </si>
  <si>
    <t>申請月</t>
    <rPh sb="0" eb="2">
      <t>シンセイ</t>
    </rPh>
    <rPh sb="2" eb="3">
      <t>ツキ</t>
    </rPh>
    <phoneticPr fontId="2"/>
  </si>
  <si>
    <t>申請日</t>
    <rPh sb="0" eb="2">
      <t>シンセイ</t>
    </rPh>
    <rPh sb="2" eb="3">
      <t>ヒ</t>
    </rPh>
    <phoneticPr fontId="2"/>
  </si>
  <si>
    <t>本社(店)郵便番号</t>
  </si>
  <si>
    <t>本社(店)住所</t>
  </si>
  <si>
    <t>適合組合証明年</t>
    <rPh sb="0" eb="2">
      <t>テキゴウ</t>
    </rPh>
    <rPh sb="2" eb="4">
      <t>クミアイ</t>
    </rPh>
    <rPh sb="4" eb="6">
      <t>ショウメイ</t>
    </rPh>
    <rPh sb="6" eb="7">
      <t>ネン</t>
    </rPh>
    <phoneticPr fontId="2"/>
  </si>
  <si>
    <t>適合組合証明月</t>
    <rPh sb="0" eb="2">
      <t>テキゴウ</t>
    </rPh>
    <rPh sb="2" eb="4">
      <t>クミアイ</t>
    </rPh>
    <rPh sb="4" eb="6">
      <t>ショウメイ</t>
    </rPh>
    <rPh sb="6" eb="7">
      <t>ツキ</t>
    </rPh>
    <phoneticPr fontId="2"/>
  </si>
  <si>
    <t>適合組合証明日</t>
    <rPh sb="0" eb="2">
      <t>テキゴウ</t>
    </rPh>
    <rPh sb="2" eb="4">
      <t>クミアイ</t>
    </rPh>
    <rPh sb="4" eb="6">
      <t>ショウメイ</t>
    </rPh>
    <rPh sb="6" eb="7">
      <t>ヒ</t>
    </rPh>
    <phoneticPr fontId="2"/>
  </si>
  <si>
    <t>適合組合証明番号</t>
    <rPh sb="0" eb="2">
      <t>テキゴウ</t>
    </rPh>
    <rPh sb="2" eb="4">
      <t>クミアイ</t>
    </rPh>
    <rPh sb="4" eb="6">
      <t>ショウメイ</t>
    </rPh>
    <rPh sb="6" eb="8">
      <t>バンゴウ</t>
    </rPh>
    <phoneticPr fontId="2"/>
  </si>
  <si>
    <t>代表者名フリガナ</t>
    <rPh sb="0" eb="3">
      <t>ダイヒョウシャ</t>
    </rPh>
    <rPh sb="3" eb="4">
      <t>ナ</t>
    </rPh>
    <phoneticPr fontId="2"/>
  </si>
  <si>
    <t>代表者名</t>
    <rPh sb="0" eb="3">
      <t>ダイヒョウシャ</t>
    </rPh>
    <rPh sb="3" eb="4">
      <t>ナ</t>
    </rPh>
    <phoneticPr fontId="2"/>
  </si>
  <si>
    <t>担当者名フリガナ</t>
    <rPh sb="0" eb="3">
      <t>タントウシャ</t>
    </rPh>
    <rPh sb="3" eb="4">
      <t>ナ</t>
    </rPh>
    <phoneticPr fontId="2"/>
  </si>
  <si>
    <t>担当者名</t>
    <rPh sb="0" eb="3">
      <t>タントウシャ</t>
    </rPh>
    <rPh sb="3" eb="4">
      <t>ナ</t>
    </rPh>
    <phoneticPr fontId="2"/>
  </si>
  <si>
    <t>本社電話</t>
    <rPh sb="0" eb="2">
      <t>ホンシャ</t>
    </rPh>
    <rPh sb="2" eb="4">
      <t>デンワ</t>
    </rPh>
    <phoneticPr fontId="2"/>
  </si>
  <si>
    <t>担当者電話</t>
    <rPh sb="0" eb="3">
      <t>タントウシャ</t>
    </rPh>
    <rPh sb="3" eb="5">
      <t>デンワ</t>
    </rPh>
    <phoneticPr fontId="2"/>
  </si>
  <si>
    <t>本社FAX</t>
    <rPh sb="0" eb="2">
      <t>ホンシャ</t>
    </rPh>
    <phoneticPr fontId="2"/>
  </si>
  <si>
    <t>代理人郵便番号</t>
    <rPh sb="0" eb="3">
      <t>ダイリニン</t>
    </rPh>
    <rPh sb="3" eb="7">
      <t>ユウビンバンゴウ</t>
    </rPh>
    <phoneticPr fontId="2"/>
  </si>
  <si>
    <t>代理人住所</t>
    <rPh sb="0" eb="3">
      <t>ダイリニン</t>
    </rPh>
    <rPh sb="3" eb="5">
      <t>ジュウショ</t>
    </rPh>
    <phoneticPr fontId="2"/>
  </si>
  <si>
    <t>代理人電話</t>
    <rPh sb="0" eb="3">
      <t>ダイリニン</t>
    </rPh>
    <rPh sb="3" eb="5">
      <t>デンワ</t>
    </rPh>
    <phoneticPr fontId="2"/>
  </si>
  <si>
    <t>代理人名</t>
    <rPh sb="0" eb="3">
      <t>ダイリニン</t>
    </rPh>
    <rPh sb="3" eb="4">
      <t>ナ</t>
    </rPh>
    <phoneticPr fontId="2"/>
  </si>
  <si>
    <t>外国籍名</t>
    <rPh sb="0" eb="3">
      <t>ガイコクセキ</t>
    </rPh>
    <rPh sb="3" eb="4">
      <t>ナ</t>
    </rPh>
    <phoneticPr fontId="2"/>
  </si>
  <si>
    <t>日本国籍名</t>
    <rPh sb="0" eb="2">
      <t>ニホン</t>
    </rPh>
    <rPh sb="2" eb="4">
      <t>コクセキ</t>
    </rPh>
    <rPh sb="4" eb="5">
      <t>ナ</t>
    </rPh>
    <phoneticPr fontId="2"/>
  </si>
  <si>
    <t>日本国籍名２</t>
    <rPh sb="0" eb="2">
      <t>ニホン</t>
    </rPh>
    <rPh sb="2" eb="4">
      <t>コクセキ</t>
    </rPh>
    <rPh sb="4" eb="5">
      <t>ナ</t>
    </rPh>
    <phoneticPr fontId="2"/>
  </si>
  <si>
    <t>日本国籍２比率</t>
    <rPh sb="0" eb="2">
      <t>ニホン</t>
    </rPh>
    <rPh sb="2" eb="4">
      <t>コクセキ</t>
    </rPh>
    <rPh sb="5" eb="7">
      <t>ヒリツ</t>
    </rPh>
    <phoneticPr fontId="2"/>
  </si>
  <si>
    <t>日本国籍３</t>
    <rPh sb="0" eb="2">
      <t>ニホン</t>
    </rPh>
    <rPh sb="2" eb="4">
      <t>コクセキ</t>
    </rPh>
    <phoneticPr fontId="2"/>
  </si>
  <si>
    <t>日本国籍３比率</t>
    <rPh sb="0" eb="2">
      <t>ニホン</t>
    </rPh>
    <rPh sb="2" eb="4">
      <t>コクセキ</t>
    </rPh>
    <rPh sb="5" eb="7">
      <t>ヒリツ</t>
    </rPh>
    <phoneticPr fontId="2"/>
  </si>
  <si>
    <t>工事高一般土木</t>
    <rPh sb="0" eb="2">
      <t>コウジ</t>
    </rPh>
    <rPh sb="2" eb="3">
      <t>タカ</t>
    </rPh>
    <rPh sb="3" eb="5">
      <t>イッパン</t>
    </rPh>
    <rPh sb="5" eb="7">
      <t>ドボク</t>
    </rPh>
    <phoneticPr fontId="2"/>
  </si>
  <si>
    <t>工事高アスファルト舗装</t>
    <rPh sb="0" eb="2">
      <t>コウジ</t>
    </rPh>
    <rPh sb="2" eb="3">
      <t>タカ</t>
    </rPh>
    <rPh sb="9" eb="11">
      <t>ホソウ</t>
    </rPh>
    <phoneticPr fontId="2"/>
  </si>
  <si>
    <t>↓</t>
    <phoneticPr fontId="2"/>
  </si>
  <si>
    <t>●</t>
    <phoneticPr fontId="2"/>
  </si>
  <si>
    <t>●</t>
    <phoneticPr fontId="2"/>
  </si>
  <si>
    <t>広野建設(建設工事).ｘｌｓ</t>
    <rPh sb="5" eb="7">
      <t>ケンセツ</t>
    </rPh>
    <rPh sb="7" eb="9">
      <t>コウジ</t>
    </rPh>
    <phoneticPr fontId="2"/>
  </si>
  <si>
    <t>フリガナ本社(店)住所</t>
    <phoneticPr fontId="2"/>
  </si>
  <si>
    <t>フリガナ商号又は名称</t>
    <phoneticPr fontId="2"/>
  </si>
  <si>
    <t>受付番号</t>
    <rPh sb="0" eb="2">
      <t>ウケツケ</t>
    </rPh>
    <rPh sb="2" eb="4">
      <t>バンゴウ</t>
    </rPh>
    <phoneticPr fontId="2"/>
  </si>
  <si>
    <t>受付日</t>
    <rPh sb="0" eb="3">
      <t>ウケツケビ</t>
    </rPh>
    <phoneticPr fontId="2"/>
  </si>
  <si>
    <t>シートの追加及び削除は行わないでください。</t>
    <rPh sb="4" eb="6">
      <t>ツイカ</t>
    </rPh>
    <rPh sb="6" eb="7">
      <t>オヨ</t>
    </rPh>
    <rPh sb="8" eb="10">
      <t>サクジョ</t>
    </rPh>
    <rPh sb="11" eb="12">
      <t>オコナ</t>
    </rPh>
    <phoneticPr fontId="2"/>
  </si>
  <si>
    <t>業態調書（「道路・河川・官庁営繕・公園関係」）</t>
    <rPh sb="0" eb="2">
      <t>ギョウタイ</t>
    </rPh>
    <rPh sb="2" eb="4">
      <t>チョウショ</t>
    </rPh>
    <rPh sb="6" eb="8">
      <t>ドウロ</t>
    </rPh>
    <rPh sb="9" eb="11">
      <t>カセン</t>
    </rPh>
    <rPh sb="12" eb="14">
      <t>カンチョウ</t>
    </rPh>
    <rPh sb="14" eb="16">
      <t>エイゼン</t>
    </rPh>
    <rPh sb="17" eb="19">
      <t>コウエン</t>
    </rPh>
    <rPh sb="19" eb="21">
      <t>カンケイ</t>
    </rPh>
    <phoneticPr fontId="2"/>
  </si>
  <si>
    <t>入札参加資格申請（建設工事）.ｘｌｓ</t>
    <rPh sb="0" eb="2">
      <t>ニュウサツ</t>
    </rPh>
    <rPh sb="2" eb="4">
      <t>サンカ</t>
    </rPh>
    <rPh sb="4" eb="6">
      <t>シカク</t>
    </rPh>
    <rPh sb="6" eb="8">
      <t>シンセイ</t>
    </rPh>
    <rPh sb="9" eb="11">
      <t>ケンセツ</t>
    </rPh>
    <rPh sb="11" eb="13">
      <t>コウジ</t>
    </rPh>
    <phoneticPr fontId="2"/>
  </si>
  <si>
    <t>チェック内容</t>
    <rPh sb="4" eb="6">
      <t>ナイヨウ</t>
    </rPh>
    <phoneticPr fontId="2"/>
  </si>
  <si>
    <t>申請者
確認欄</t>
    <rPh sb="0" eb="3">
      <t>シンセイシャ</t>
    </rPh>
    <rPh sb="4" eb="6">
      <t>カクニン</t>
    </rPh>
    <rPh sb="6" eb="7">
      <t>ラン</t>
    </rPh>
    <phoneticPr fontId="2"/>
  </si>
  <si>
    <t>役　場
確認欄</t>
    <rPh sb="0" eb="1">
      <t>エキ</t>
    </rPh>
    <rPh sb="2" eb="3">
      <t>バ</t>
    </rPh>
    <rPh sb="4" eb="6">
      <t>カクニン</t>
    </rPh>
    <rPh sb="6" eb="7">
      <t>ラン</t>
    </rPh>
    <phoneticPr fontId="2"/>
  </si>
  <si>
    <t>Ａ4フラットファイルに綴じている。</t>
    <rPh sb="11" eb="12">
      <t>ト</t>
    </rPh>
    <phoneticPr fontId="2"/>
  </si>
  <si>
    <t>提出書類が下の順序に綴じられている。</t>
    <rPh sb="0" eb="2">
      <t>テイシュツ</t>
    </rPh>
    <rPh sb="2" eb="4">
      <t>ショルイ</t>
    </rPh>
    <rPh sb="5" eb="6">
      <t>シタ</t>
    </rPh>
    <rPh sb="7" eb="9">
      <t>ジュンジョ</t>
    </rPh>
    <rPh sb="10" eb="11">
      <t>ト</t>
    </rPh>
    <phoneticPr fontId="2"/>
  </si>
  <si>
    <t>・入札参加資格申請書チェックリスト</t>
    <rPh sb="1" eb="3">
      <t>ニュウサツ</t>
    </rPh>
    <rPh sb="3" eb="5">
      <t>サンカ</t>
    </rPh>
    <rPh sb="5" eb="7">
      <t>シカク</t>
    </rPh>
    <rPh sb="7" eb="9">
      <t>シンセイ</t>
    </rPh>
    <rPh sb="9" eb="10">
      <t>ショ</t>
    </rPh>
    <phoneticPr fontId="2"/>
  </si>
  <si>
    <t>・入札参加資格申請書（町独自様式）</t>
    <rPh sb="1" eb="3">
      <t>ニュウサツ</t>
    </rPh>
    <rPh sb="3" eb="5">
      <t>サンカ</t>
    </rPh>
    <rPh sb="5" eb="7">
      <t>シカク</t>
    </rPh>
    <rPh sb="7" eb="9">
      <t>シンセイ</t>
    </rPh>
    <rPh sb="9" eb="10">
      <t>ショ</t>
    </rPh>
    <rPh sb="11" eb="12">
      <t>マチ</t>
    </rPh>
    <rPh sb="12" eb="14">
      <t>ドクジ</t>
    </rPh>
    <rPh sb="14" eb="16">
      <t>ヨウシキ</t>
    </rPh>
    <phoneticPr fontId="2"/>
  </si>
  <si>
    <t>様式①-1</t>
    <rPh sb="0" eb="2">
      <t>ヨウシキ</t>
    </rPh>
    <phoneticPr fontId="2"/>
  </si>
  <si>
    <t>様式①-2</t>
    <rPh sb="0" eb="2">
      <t>ヨウシキ</t>
    </rPh>
    <phoneticPr fontId="2"/>
  </si>
  <si>
    <t>・業態調書（町独自様式）</t>
    <rPh sb="1" eb="3">
      <t>ギョウタイ</t>
    </rPh>
    <rPh sb="3" eb="5">
      <t>チョウショ</t>
    </rPh>
    <rPh sb="6" eb="7">
      <t>マチ</t>
    </rPh>
    <rPh sb="7" eb="9">
      <t>ドクジ</t>
    </rPh>
    <rPh sb="9" eb="11">
      <t>ヨウシキ</t>
    </rPh>
    <phoneticPr fontId="2"/>
  </si>
  <si>
    <t>様式②</t>
    <rPh sb="0" eb="2">
      <t>ヨウシキ</t>
    </rPh>
    <phoneticPr fontId="2"/>
  </si>
  <si>
    <t>・経営事項結果通知書等（写し）</t>
    <rPh sb="1" eb="3">
      <t>ケイエイ</t>
    </rPh>
    <rPh sb="3" eb="5">
      <t>ジコウ</t>
    </rPh>
    <rPh sb="5" eb="7">
      <t>ケッカ</t>
    </rPh>
    <rPh sb="7" eb="10">
      <t>ツウチショ</t>
    </rPh>
    <rPh sb="10" eb="11">
      <t>トウ</t>
    </rPh>
    <rPh sb="12" eb="13">
      <t>ウツ</t>
    </rPh>
    <phoneticPr fontId="2"/>
  </si>
  <si>
    <t>・納税証明書（国税）</t>
    <rPh sb="1" eb="3">
      <t>ノウゼイ</t>
    </rPh>
    <rPh sb="3" eb="6">
      <t>ショウメイショ</t>
    </rPh>
    <rPh sb="7" eb="9">
      <t>コクゼイ</t>
    </rPh>
    <phoneticPr fontId="2"/>
  </si>
  <si>
    <t>・納税証明書（町税）　（町内に事業所がある場合のみ）</t>
    <rPh sb="1" eb="3">
      <t>ノウゼイ</t>
    </rPh>
    <rPh sb="3" eb="6">
      <t>ショウメイショ</t>
    </rPh>
    <rPh sb="7" eb="9">
      <t>チョウゼイ</t>
    </rPh>
    <rPh sb="12" eb="14">
      <t>チョウナイ</t>
    </rPh>
    <rPh sb="15" eb="18">
      <t>ジギョウショ</t>
    </rPh>
    <rPh sb="21" eb="23">
      <t>バアイ</t>
    </rPh>
    <phoneticPr fontId="2"/>
  </si>
  <si>
    <t>・建設業許可証明書（写し）</t>
    <rPh sb="1" eb="4">
      <t>ケンセツギョウ</t>
    </rPh>
    <rPh sb="4" eb="6">
      <t>キョカ</t>
    </rPh>
    <rPh sb="6" eb="9">
      <t>ショウメイショ</t>
    </rPh>
    <rPh sb="10" eb="11">
      <t>ウツ</t>
    </rPh>
    <phoneticPr fontId="2"/>
  </si>
  <si>
    <t>・工事（業務）経歴書</t>
    <rPh sb="1" eb="3">
      <t>コウジ</t>
    </rPh>
    <rPh sb="4" eb="6">
      <t>ギョウム</t>
    </rPh>
    <rPh sb="7" eb="10">
      <t>ケイレキショ</t>
    </rPh>
    <phoneticPr fontId="2"/>
  </si>
  <si>
    <t>・技術者経歴書</t>
    <rPh sb="1" eb="4">
      <t>ギジュツシャ</t>
    </rPh>
    <rPh sb="4" eb="7">
      <t>ケイレキショ</t>
    </rPh>
    <phoneticPr fontId="2"/>
  </si>
  <si>
    <t>・申請書と電子データが同じ内容になっている。</t>
    <rPh sb="1" eb="3">
      <t>シンセイ</t>
    </rPh>
    <rPh sb="3" eb="4">
      <t>ショ</t>
    </rPh>
    <rPh sb="5" eb="7">
      <t>デンシ</t>
    </rPh>
    <rPh sb="11" eb="12">
      <t>オナ</t>
    </rPh>
    <rPh sb="13" eb="15">
      <t>ナイヨウ</t>
    </rPh>
    <phoneticPr fontId="2"/>
  </si>
  <si>
    <t>受領書が必要な場合は、返信用封筒（郵便切手貼付、宛先明記）を同封してください。</t>
    <rPh sb="0" eb="3">
      <t>ジュリョウショ</t>
    </rPh>
    <rPh sb="4" eb="6">
      <t>ヒツヨウ</t>
    </rPh>
    <rPh sb="7" eb="9">
      <t>バアイ</t>
    </rPh>
    <rPh sb="11" eb="14">
      <t>ヘンシンヨウ</t>
    </rPh>
    <rPh sb="14" eb="16">
      <t>フウトウ</t>
    </rPh>
    <rPh sb="21" eb="23">
      <t>チョウフ</t>
    </rPh>
    <rPh sb="26" eb="28">
      <t>メイキ</t>
    </rPh>
    <rPh sb="30" eb="32">
      <t>ドウフウ</t>
    </rPh>
    <phoneticPr fontId="2"/>
  </si>
  <si>
    <t>貴社指定の用紙等がある場合は、その用紙等を同封してください。</t>
    <rPh sb="0" eb="2">
      <t>キシャ</t>
    </rPh>
    <rPh sb="2" eb="4">
      <t>シテイ</t>
    </rPh>
    <rPh sb="5" eb="7">
      <t>ヨウシ</t>
    </rPh>
    <rPh sb="7" eb="8">
      <t>トウ</t>
    </rPh>
    <rPh sb="17" eb="19">
      <t>ヨウシ</t>
    </rPh>
    <rPh sb="19" eb="20">
      <t>トウ</t>
    </rPh>
    <rPh sb="21" eb="23">
      <t>ドウフウ</t>
    </rPh>
    <phoneticPr fontId="2"/>
  </si>
  <si>
    <t>入札又は見積並びに契約の締結</t>
    <rPh sb="0" eb="2">
      <t>ニュウサツ</t>
    </rPh>
    <rPh sb="2" eb="3">
      <t>マタ</t>
    </rPh>
    <rPh sb="4" eb="6">
      <t>ミツモリ</t>
    </rPh>
    <rPh sb="6" eb="7">
      <t>ナラ</t>
    </rPh>
    <rPh sb="9" eb="11">
      <t>ケイヤク</t>
    </rPh>
    <rPh sb="12" eb="14">
      <t>テイケツ</t>
    </rPh>
    <phoneticPr fontId="2"/>
  </si>
  <si>
    <t>（１）</t>
    <phoneticPr fontId="2"/>
  </si>
  <si>
    <t>（２）</t>
  </si>
  <si>
    <t>（３）</t>
  </si>
  <si>
    <t>（４）</t>
  </si>
  <si>
    <t>（５）</t>
  </si>
  <si>
    <t>入札保証金及び契約保証金の納入又は受領</t>
    <rPh sb="0" eb="2">
      <t>ニュウサツ</t>
    </rPh>
    <rPh sb="2" eb="5">
      <t>ホショウキン</t>
    </rPh>
    <rPh sb="5" eb="6">
      <t>オヨ</t>
    </rPh>
    <rPh sb="7" eb="9">
      <t>ケイヤク</t>
    </rPh>
    <rPh sb="9" eb="12">
      <t>ホショウキン</t>
    </rPh>
    <rPh sb="13" eb="15">
      <t>ノウニュウ</t>
    </rPh>
    <rPh sb="15" eb="16">
      <t>マタ</t>
    </rPh>
    <rPh sb="17" eb="19">
      <t>ジュリョウ</t>
    </rPh>
    <phoneticPr fontId="2"/>
  </si>
  <si>
    <t>契約代金額の請求及び受領</t>
    <rPh sb="0" eb="3">
      <t>ケイヤクダイ</t>
    </rPh>
    <rPh sb="3" eb="5">
      <t>キンガク</t>
    </rPh>
    <rPh sb="6" eb="8">
      <t>セイキュウ</t>
    </rPh>
    <rPh sb="8" eb="9">
      <t>オヨ</t>
    </rPh>
    <rPh sb="10" eb="12">
      <t>ジュリョウ</t>
    </rPh>
    <phoneticPr fontId="2"/>
  </si>
  <si>
    <t>復代理人の選任及び解任</t>
    <rPh sb="0" eb="1">
      <t>フク</t>
    </rPh>
    <rPh sb="1" eb="4">
      <t>ダイリニン</t>
    </rPh>
    <rPh sb="5" eb="7">
      <t>センニン</t>
    </rPh>
    <rPh sb="7" eb="8">
      <t>オヨ</t>
    </rPh>
    <rPh sb="9" eb="11">
      <t>カイニン</t>
    </rPh>
    <phoneticPr fontId="2"/>
  </si>
  <si>
    <t>その他の契約締結及び履行に関する一切の権限</t>
    <rPh sb="2" eb="3">
      <t>タ</t>
    </rPh>
    <rPh sb="4" eb="6">
      <t>ケイヤク</t>
    </rPh>
    <rPh sb="6" eb="8">
      <t>テイケツ</t>
    </rPh>
    <rPh sb="8" eb="9">
      <t>オヨ</t>
    </rPh>
    <rPh sb="10" eb="12">
      <t>リコウ</t>
    </rPh>
    <rPh sb="13" eb="14">
      <t>カン</t>
    </rPh>
    <rPh sb="16" eb="18">
      <t>イッサイ</t>
    </rPh>
    <rPh sb="19" eb="21">
      <t>ケンゲン</t>
    </rPh>
    <phoneticPr fontId="2"/>
  </si>
  <si>
    <t>・ＣＤ等の電子データを入札申請用フォルダにコピー</t>
    <rPh sb="3" eb="4">
      <t>トウ</t>
    </rPh>
    <rPh sb="5" eb="7">
      <t>デンシ</t>
    </rPh>
    <rPh sb="11" eb="13">
      <t>ニュウサツ</t>
    </rPh>
    <rPh sb="13" eb="16">
      <t>シンセイヨウ</t>
    </rPh>
    <phoneticPr fontId="2"/>
  </si>
  <si>
    <t>解体</t>
    <rPh sb="0" eb="2">
      <t>カイタイ</t>
    </rPh>
    <phoneticPr fontId="2"/>
  </si>
  <si>
    <t>受付番号</t>
  </si>
  <si>
    <t>受付年月日</t>
  </si>
  <si>
    <t>業者コード</t>
  </si>
  <si>
    <t>地区コード１</t>
  </si>
  <si>
    <t>地区コード２</t>
  </si>
  <si>
    <t>地区コード３</t>
  </si>
  <si>
    <t>代表者名</t>
  </si>
  <si>
    <t>電話番号</t>
  </si>
  <si>
    <t>ＦＡＸ番号</t>
  </si>
  <si>
    <t>メールアドレス</t>
  </si>
  <si>
    <t>委任先代表者名</t>
  </si>
  <si>
    <t>委任先電話番号</t>
  </si>
  <si>
    <t>委任先ＦＡＸ番号</t>
  </si>
  <si>
    <t>委任先メールアドレス</t>
  </si>
  <si>
    <t>営業年数</t>
  </si>
  <si>
    <t>許可</t>
  </si>
  <si>
    <t>業種コード１</t>
  </si>
  <si>
    <t>業種コード２</t>
  </si>
  <si>
    <t>業種コード３</t>
  </si>
  <si>
    <t>総合数値</t>
  </si>
  <si>
    <t>連番</t>
  </si>
  <si>
    <t>備考</t>
  </si>
  <si>
    <t>（都道府県）</t>
    <rPh sb="1" eb="5">
      <t>トドウフケン</t>
    </rPh>
    <phoneticPr fontId="2"/>
  </si>
  <si>
    <t>（区・市・郡）</t>
    <rPh sb="1" eb="2">
      <t>ク</t>
    </rPh>
    <rPh sb="3" eb="4">
      <t>シ</t>
    </rPh>
    <rPh sb="5" eb="6">
      <t>グン</t>
    </rPh>
    <phoneticPr fontId="2"/>
  </si>
  <si>
    <t>フリガナ</t>
    <phoneticPr fontId="2"/>
  </si>
  <si>
    <t>（以降の住所）</t>
    <rPh sb="1" eb="3">
      <t>イコウ</t>
    </rPh>
    <rPh sb="4" eb="6">
      <t>ジュウショ</t>
    </rPh>
    <phoneticPr fontId="2"/>
  </si>
  <si>
    <t>　（町・村）</t>
    <rPh sb="2" eb="3">
      <t>マチ</t>
    </rPh>
    <rPh sb="4" eb="5">
      <t>ムラ</t>
    </rPh>
    <phoneticPr fontId="2"/>
  </si>
  <si>
    <t>○</t>
    <phoneticPr fontId="2"/>
  </si>
  <si>
    <t>所在地区</t>
  </si>
  <si>
    <t>代表者名カナ</t>
  </si>
  <si>
    <t>郵便番号</t>
  </si>
  <si>
    <t>許可区分</t>
  </si>
  <si>
    <t>許可番号</t>
  </si>
  <si>
    <t>許可年月日</t>
  </si>
  <si>
    <t>委任先郵便番号</t>
  </si>
  <si>
    <t>新規登録年</t>
  </si>
  <si>
    <t>自己資本額</t>
  </si>
  <si>
    <t>資本金額</t>
  </si>
  <si>
    <t>その他工事高</t>
  </si>
  <si>
    <t>年間平均工事高</t>
  </si>
  <si>
    <t>職員内訳２級</t>
  </si>
  <si>
    <t>職員内訳その他</t>
  </si>
  <si>
    <t>主観的審査点数</t>
  </si>
  <si>
    <t>ＪＶ区分</t>
  </si>
  <si>
    <t>業者区分</t>
    <rPh sb="2" eb="4">
      <t>クブン</t>
    </rPh>
    <phoneticPr fontId="36"/>
  </si>
  <si>
    <t>名称</t>
    <rPh sb="0" eb="2">
      <t>メイショウ</t>
    </rPh>
    <phoneticPr fontId="36"/>
  </si>
  <si>
    <t>名称カナ</t>
    <rPh sb="0" eb="2">
      <t>メイショウ</t>
    </rPh>
    <phoneticPr fontId="36"/>
  </si>
  <si>
    <t>代表者役職名</t>
    <rPh sb="3" eb="5">
      <t>ヤクショク</t>
    </rPh>
    <phoneticPr fontId="36"/>
  </si>
  <si>
    <t>住所</t>
    <rPh sb="0" eb="2">
      <t>ジュウショ</t>
    </rPh>
    <phoneticPr fontId="36"/>
  </si>
  <si>
    <t>委任先区分</t>
    <rPh sb="3" eb="5">
      <t>クブン</t>
    </rPh>
    <phoneticPr fontId="36"/>
  </si>
  <si>
    <t>委任先名称</t>
    <rPh sb="3" eb="5">
      <t>メイショウ</t>
    </rPh>
    <phoneticPr fontId="36"/>
  </si>
  <si>
    <t>委任先名称カナ</t>
    <rPh sb="3" eb="5">
      <t>メイショウ</t>
    </rPh>
    <phoneticPr fontId="36"/>
  </si>
  <si>
    <t>委任先代表者役職名</t>
    <rPh sb="6" eb="8">
      <t>ヤクショク</t>
    </rPh>
    <phoneticPr fontId="36"/>
  </si>
  <si>
    <t>委任先代表者名カナ</t>
    <rPh sb="6" eb="7">
      <t>メイ</t>
    </rPh>
    <phoneticPr fontId="36"/>
  </si>
  <si>
    <t>委任先住所</t>
    <rPh sb="3" eb="5">
      <t>ジュウショ</t>
    </rPh>
    <phoneticPr fontId="36"/>
  </si>
  <si>
    <t>自由区分１</t>
    <rPh sb="0" eb="2">
      <t>ジユウ</t>
    </rPh>
    <phoneticPr fontId="36"/>
  </si>
  <si>
    <t>自由区分２</t>
    <rPh sb="0" eb="2">
      <t>ジユウ</t>
    </rPh>
    <phoneticPr fontId="36"/>
  </si>
  <si>
    <t>自由区分３</t>
    <rPh sb="0" eb="2">
      <t>ジユウ</t>
    </rPh>
    <phoneticPr fontId="36"/>
  </si>
  <si>
    <t>自由区分４</t>
    <rPh sb="0" eb="2">
      <t>ジユウ</t>
    </rPh>
    <phoneticPr fontId="36"/>
  </si>
  <si>
    <t>自由金額１</t>
    <rPh sb="0" eb="2">
      <t>ジユウ</t>
    </rPh>
    <rPh sb="2" eb="4">
      <t>キンガク</t>
    </rPh>
    <phoneticPr fontId="36"/>
  </si>
  <si>
    <t>自由金額２</t>
    <rPh sb="0" eb="2">
      <t>ジユウ</t>
    </rPh>
    <rPh sb="2" eb="4">
      <t>キンガク</t>
    </rPh>
    <phoneticPr fontId="36"/>
  </si>
  <si>
    <t>自由金額３</t>
    <rPh sb="0" eb="2">
      <t>ジユウ</t>
    </rPh>
    <rPh sb="2" eb="4">
      <t>キンガク</t>
    </rPh>
    <phoneticPr fontId="36"/>
  </si>
  <si>
    <t>自由金額４</t>
    <rPh sb="0" eb="2">
      <t>ジユウ</t>
    </rPh>
    <rPh sb="2" eb="4">
      <t>キンガク</t>
    </rPh>
    <phoneticPr fontId="36"/>
  </si>
  <si>
    <t>自由金額５</t>
    <rPh sb="0" eb="2">
      <t>ジユウ</t>
    </rPh>
    <rPh sb="2" eb="4">
      <t>キンガク</t>
    </rPh>
    <phoneticPr fontId="36"/>
  </si>
  <si>
    <t>自由金額６</t>
    <rPh sb="0" eb="2">
      <t>ジユウ</t>
    </rPh>
    <rPh sb="2" eb="4">
      <t>キンガク</t>
    </rPh>
    <phoneticPr fontId="36"/>
  </si>
  <si>
    <t>自由金額７</t>
    <rPh sb="0" eb="2">
      <t>ジユウ</t>
    </rPh>
    <rPh sb="2" eb="4">
      <t>キンガク</t>
    </rPh>
    <phoneticPr fontId="36"/>
  </si>
  <si>
    <t>自由金額８</t>
    <rPh sb="0" eb="2">
      <t>ジユウ</t>
    </rPh>
    <rPh sb="2" eb="4">
      <t>キンガク</t>
    </rPh>
    <phoneticPr fontId="36"/>
  </si>
  <si>
    <t>自由金額９</t>
    <rPh sb="0" eb="2">
      <t>ジユウ</t>
    </rPh>
    <rPh sb="2" eb="4">
      <t>キンガク</t>
    </rPh>
    <phoneticPr fontId="36"/>
  </si>
  <si>
    <t>自由金額１０</t>
    <rPh sb="0" eb="2">
      <t>ジユウ</t>
    </rPh>
    <rPh sb="2" eb="4">
      <t>キンガク</t>
    </rPh>
    <phoneticPr fontId="36"/>
  </si>
  <si>
    <t>職員人数</t>
    <rPh sb="2" eb="3">
      <t>ニン</t>
    </rPh>
    <rPh sb="3" eb="4">
      <t>スウ</t>
    </rPh>
    <phoneticPr fontId="36"/>
  </si>
  <si>
    <t>職員内訳１級</t>
    <rPh sb="2" eb="4">
      <t>ウチワケ</t>
    </rPh>
    <phoneticPr fontId="36"/>
  </si>
  <si>
    <t>申請区分</t>
    <rPh sb="0" eb="2">
      <t>シンセイ</t>
    </rPh>
    <rPh sb="2" eb="3">
      <t>ク</t>
    </rPh>
    <rPh sb="3" eb="4">
      <t>ブン</t>
    </rPh>
    <phoneticPr fontId="36"/>
  </si>
  <si>
    <t>法人個人区分</t>
    <rPh sb="0" eb="2">
      <t>ホウジン</t>
    </rPh>
    <rPh sb="2" eb="4">
      <t>コジン</t>
    </rPh>
    <rPh sb="4" eb="6">
      <t>クブン</t>
    </rPh>
    <phoneticPr fontId="36"/>
  </si>
  <si>
    <t>債権者コード</t>
    <rPh sb="0" eb="3">
      <t>サイケンシャ</t>
    </rPh>
    <phoneticPr fontId="36"/>
  </si>
  <si>
    <t>様式　①-２</t>
    <phoneticPr fontId="2"/>
  </si>
  <si>
    <t>➀
競争参加資格希望の有無</t>
    <rPh sb="2" eb="4">
      <t>キョウソウ</t>
    </rPh>
    <rPh sb="4" eb="6">
      <t>サンカ</t>
    </rPh>
    <rPh sb="6" eb="8">
      <t>シカク</t>
    </rPh>
    <rPh sb="8" eb="10">
      <t>キボウ</t>
    </rPh>
    <rPh sb="11" eb="13">
      <t>ウム</t>
    </rPh>
    <phoneticPr fontId="2"/>
  </si>
  <si>
    <t>②建設工事の種類</t>
    <rPh sb="1" eb="3">
      <t>ケンセツ</t>
    </rPh>
    <rPh sb="3" eb="5">
      <t>コウジ</t>
    </rPh>
    <rPh sb="6" eb="8">
      <t>シュルイ</t>
    </rPh>
    <phoneticPr fontId="2"/>
  </si>
  <si>
    <t>③年間平均完成工事高（千円）</t>
    <rPh sb="1" eb="3">
      <t>ネンカン</t>
    </rPh>
    <rPh sb="3" eb="5">
      <t>ヘイキン</t>
    </rPh>
    <rPh sb="5" eb="7">
      <t>カンセイ</t>
    </rPh>
    <rPh sb="7" eb="9">
      <t>コウジ</t>
    </rPh>
    <rPh sb="9" eb="10">
      <t>ダカ</t>
    </rPh>
    <rPh sb="11" eb="13">
      <t>センエン</t>
    </rPh>
    <phoneticPr fontId="2"/>
  </si>
  <si>
    <t>④許可区分</t>
    <rPh sb="1" eb="3">
      <t>キョカ</t>
    </rPh>
    <rPh sb="3" eb="5">
      <t>クブン</t>
    </rPh>
    <phoneticPr fontId="2"/>
  </si>
  <si>
    <t>⑤総合評点
（Ｐ）</t>
    <rPh sb="1" eb="3">
      <t>ソウゴウ</t>
    </rPh>
    <rPh sb="3" eb="5">
      <t>ヒョウテン</t>
    </rPh>
    <phoneticPr fontId="2"/>
  </si>
  <si>
    <t>⑥</t>
    <phoneticPr fontId="2"/>
  </si>
  <si>
    <t>⑦</t>
    <phoneticPr fontId="2"/>
  </si>
  <si>
    <t>⑧</t>
    <phoneticPr fontId="2"/>
  </si>
  <si>
    <t>⑨</t>
    <phoneticPr fontId="2"/>
  </si>
  <si>
    <t>⑩</t>
    <phoneticPr fontId="2"/>
  </si>
  <si>
    <t>（注）　１</t>
    <rPh sb="1" eb="2">
      <t>チュウ</t>
    </rPh>
    <phoneticPr fontId="2"/>
  </si>
  <si>
    <t>（注）　２</t>
    <rPh sb="1" eb="2">
      <t>チュウ</t>
    </rPh>
    <phoneticPr fontId="2"/>
  </si>
  <si>
    <t>➀について競争参加資格を希望する建設工事の種類を「○」で示すこと。</t>
    <rPh sb="5" eb="7">
      <t>キョウソウ</t>
    </rPh>
    <rPh sb="7" eb="9">
      <t>サンカ</t>
    </rPh>
    <rPh sb="9" eb="11">
      <t>シカク</t>
    </rPh>
    <rPh sb="12" eb="14">
      <t>キボウ</t>
    </rPh>
    <rPh sb="16" eb="18">
      <t>ケンセツ</t>
    </rPh>
    <rPh sb="18" eb="20">
      <t>コウジ</t>
    </rPh>
    <rPh sb="21" eb="23">
      <t>シュルイ</t>
    </rPh>
    <rPh sb="28" eb="29">
      <t>シメ</t>
    </rPh>
    <phoneticPr fontId="2"/>
  </si>
  <si>
    <t>競争参加資格希望工種及び経営事項審査結果　　</t>
    <rPh sb="0" eb="2">
      <t>キョウソウ</t>
    </rPh>
    <rPh sb="2" eb="4">
      <t>サンカ</t>
    </rPh>
    <rPh sb="4" eb="6">
      <t>シカク</t>
    </rPh>
    <rPh sb="6" eb="8">
      <t>キボウ</t>
    </rPh>
    <rPh sb="8" eb="10">
      <t>コウシュ</t>
    </rPh>
    <rPh sb="10" eb="11">
      <t>オヨ</t>
    </rPh>
    <rPh sb="12" eb="14">
      <t>ケイエイ</t>
    </rPh>
    <rPh sb="14" eb="16">
      <t>ジコウ</t>
    </rPh>
    <rPh sb="16" eb="18">
      <t>シンサ</t>
    </rPh>
    <rPh sb="18" eb="20">
      <t>ケッカ</t>
    </rPh>
    <phoneticPr fontId="2"/>
  </si>
  <si>
    <t>業種区分</t>
    <rPh sb="2" eb="4">
      <t>クブン</t>
    </rPh>
    <phoneticPr fontId="36"/>
  </si>
  <si>
    <t>完成工事高</t>
  </si>
  <si>
    <t>等級コード</t>
    <rPh sb="0" eb="2">
      <t>トウキュウ</t>
    </rPh>
    <phoneticPr fontId="36"/>
  </si>
  <si>
    <t>客観的審査点数</t>
  </si>
  <si>
    <t>補正審査点数</t>
  </si>
  <si>
    <t>本社</t>
    <rPh sb="0" eb="2">
      <t>ホンシャ</t>
    </rPh>
    <phoneticPr fontId="2"/>
  </si>
  <si>
    <t>委任先</t>
    <rPh sb="0" eb="2">
      <t>イニン</t>
    </rPh>
    <rPh sb="2" eb="3">
      <t>サキ</t>
    </rPh>
    <phoneticPr fontId="2"/>
  </si>
  <si>
    <t>住所</t>
    <rPh sb="0" eb="2">
      <t>ジュウショ</t>
    </rPh>
    <phoneticPr fontId="2"/>
  </si>
  <si>
    <t>⑪</t>
    <phoneticPr fontId="2"/>
  </si>
  <si>
    <t>⑫</t>
    <phoneticPr fontId="2"/>
  </si>
  <si>
    <t>自己資本額</t>
    <rPh sb="0" eb="2">
      <t>ジコ</t>
    </rPh>
    <rPh sb="2" eb="5">
      <t>シホンガク</t>
    </rPh>
    <phoneticPr fontId="2"/>
  </si>
  <si>
    <t>資本金額</t>
    <rPh sb="3" eb="4">
      <t>ガク</t>
    </rPh>
    <phoneticPr fontId="2"/>
  </si>
  <si>
    <t>②～⑫について経営事項審査結果通知書の該当する内容を転記すること。</t>
    <rPh sb="19" eb="21">
      <t>ガイトウ</t>
    </rPh>
    <rPh sb="23" eb="25">
      <t>ナイヨウ</t>
    </rPh>
    <rPh sb="26" eb="28">
      <t>テンキ</t>
    </rPh>
    <phoneticPr fontId="2"/>
  </si>
  <si>
    <t>③・⑦・⑧・⑪は千円単位で入力すること。</t>
    <rPh sb="8" eb="10">
      <t>センエン</t>
    </rPh>
    <rPh sb="10" eb="12">
      <t>タンイ</t>
    </rPh>
    <rPh sb="13" eb="15">
      <t>ニュウリョク</t>
    </rPh>
    <phoneticPr fontId="2"/>
  </si>
  <si>
    <t>１　工事安全成績の状況</t>
    <rPh sb="2" eb="4">
      <t>コウジ</t>
    </rPh>
    <rPh sb="4" eb="6">
      <t>アンゼン</t>
    </rPh>
    <rPh sb="6" eb="8">
      <t>セイセキ</t>
    </rPh>
    <rPh sb="9" eb="11">
      <t>ジョウキョウ</t>
    </rPh>
    <phoneticPr fontId="2"/>
  </si>
  <si>
    <t>工事安全成績</t>
    <rPh sb="0" eb="2">
      <t>コウジ</t>
    </rPh>
    <rPh sb="2" eb="4">
      <t>アンゼン</t>
    </rPh>
    <rPh sb="4" eb="6">
      <t>セイセキ</t>
    </rPh>
    <phoneticPr fontId="2"/>
  </si>
  <si>
    <t>工事種別</t>
    <rPh sb="0" eb="2">
      <t>コウジ</t>
    </rPh>
    <rPh sb="2" eb="4">
      <t>シュベツ</t>
    </rPh>
    <phoneticPr fontId="2"/>
  </si>
  <si>
    <t>度数率算定内訳</t>
    <rPh sb="0" eb="2">
      <t>ドスウ</t>
    </rPh>
    <rPh sb="2" eb="3">
      <t>リツ</t>
    </rPh>
    <rPh sb="3" eb="5">
      <t>サンテイ</t>
    </rPh>
    <rPh sb="5" eb="7">
      <t>ウチワケ</t>
    </rPh>
    <phoneticPr fontId="2"/>
  </si>
  <si>
    <t>度数率</t>
    <rPh sb="0" eb="2">
      <t>ドスウ</t>
    </rPh>
    <rPh sb="2" eb="3">
      <t>リツ</t>
    </rPh>
    <phoneticPr fontId="2"/>
  </si>
  <si>
    <t>※審査</t>
    <rPh sb="1" eb="3">
      <t>シンサ</t>
    </rPh>
    <phoneticPr fontId="2"/>
  </si>
  <si>
    <t>（A)</t>
    <phoneticPr fontId="2"/>
  </si>
  <si>
    <t>×</t>
    <phoneticPr fontId="2"/>
  </si>
  <si>
    <t>（B)</t>
    <phoneticPr fontId="2"/>
  </si>
  <si>
    <t>（１）希望する工事種別ごとに記載すること。</t>
    <rPh sb="3" eb="5">
      <t>キボウ</t>
    </rPh>
    <rPh sb="7" eb="9">
      <t>コウジ</t>
    </rPh>
    <rPh sb="9" eb="11">
      <t>シュベツ</t>
    </rPh>
    <rPh sb="14" eb="16">
      <t>キサイ</t>
    </rPh>
    <phoneticPr fontId="2"/>
  </si>
  <si>
    <t>（２)算定期間は、審査基準日の直前１年間とする。</t>
    <rPh sb="3" eb="5">
      <t>サンテイ</t>
    </rPh>
    <rPh sb="5" eb="7">
      <t>キカン</t>
    </rPh>
    <rPh sb="9" eb="11">
      <t>シンサ</t>
    </rPh>
    <rPh sb="11" eb="14">
      <t>キジュンビ</t>
    </rPh>
    <rPh sb="15" eb="17">
      <t>チョクゼン</t>
    </rPh>
    <rPh sb="18" eb="20">
      <t>ネンカン</t>
    </rPh>
    <phoneticPr fontId="2"/>
  </si>
  <si>
    <t>　その期間中の延べ労働時間数（延べ労働時間数がわかっていないときは、延べ人数×８時間）を</t>
    <rPh sb="5" eb="6">
      <t>チュウ</t>
    </rPh>
    <rPh sb="7" eb="8">
      <t>ノ</t>
    </rPh>
    <rPh sb="9" eb="11">
      <t>ロウドウ</t>
    </rPh>
    <rPh sb="11" eb="14">
      <t>ジカンスウ</t>
    </rPh>
    <rPh sb="15" eb="16">
      <t>ノ</t>
    </rPh>
    <rPh sb="17" eb="19">
      <t>ロウドウ</t>
    </rPh>
    <rPh sb="19" eb="22">
      <t>ジカンスウ</t>
    </rPh>
    <rPh sb="34" eb="35">
      <t>ノ</t>
    </rPh>
    <rPh sb="36" eb="38">
      <t>ニンズウ</t>
    </rPh>
    <rPh sb="40" eb="42">
      <t>ジカン</t>
    </rPh>
    <phoneticPr fontId="2"/>
  </si>
  <si>
    <t>２　各種退職金共済加入状況　</t>
    <rPh sb="2" eb="4">
      <t>カクシュ</t>
    </rPh>
    <rPh sb="4" eb="7">
      <t>タイショクキン</t>
    </rPh>
    <rPh sb="7" eb="9">
      <t>キョウサイ</t>
    </rPh>
    <rPh sb="9" eb="11">
      <t>カニュウ</t>
    </rPh>
    <rPh sb="11" eb="13">
      <t>ジョウキョウ</t>
    </rPh>
    <phoneticPr fontId="2"/>
  </si>
  <si>
    <t>区分</t>
    <rPh sb="0" eb="2">
      <t>クブン</t>
    </rPh>
    <phoneticPr fontId="2"/>
  </si>
  <si>
    <t>被共済
適格者数</t>
    <rPh sb="0" eb="1">
      <t>カブ</t>
    </rPh>
    <rPh sb="1" eb="3">
      <t>キョウサイ</t>
    </rPh>
    <rPh sb="4" eb="7">
      <t>テキカクシャ</t>
    </rPh>
    <rPh sb="7" eb="8">
      <t>スウ</t>
    </rPh>
    <phoneticPr fontId="2"/>
  </si>
  <si>
    <t>加入の有無</t>
    <rPh sb="0" eb="2">
      <t>カニュウ</t>
    </rPh>
    <rPh sb="3" eb="5">
      <t>ウム</t>
    </rPh>
    <phoneticPr fontId="2"/>
  </si>
  <si>
    <t>契約番号</t>
    <rPh sb="0" eb="2">
      <t>ケイヤク</t>
    </rPh>
    <rPh sb="2" eb="4">
      <t>バンゴウ</t>
    </rPh>
    <phoneticPr fontId="2"/>
  </si>
  <si>
    <t>契約成立生年月日</t>
    <rPh sb="0" eb="2">
      <t>ケイヤク</t>
    </rPh>
    <rPh sb="2" eb="4">
      <t>セイリツ</t>
    </rPh>
    <rPh sb="4" eb="6">
      <t>セイネン</t>
    </rPh>
    <rPh sb="6" eb="8">
      <t>ガッピ</t>
    </rPh>
    <phoneticPr fontId="2"/>
  </si>
  <si>
    <t>手帳交付人数</t>
    <rPh sb="0" eb="2">
      <t>テチョウ</t>
    </rPh>
    <rPh sb="2" eb="4">
      <t>コウフ</t>
    </rPh>
    <rPh sb="4" eb="6">
      <t>ニンズウ</t>
    </rPh>
    <phoneticPr fontId="2"/>
  </si>
  <si>
    <t>証紙購入金額及び
掛金払込金額</t>
    <rPh sb="0" eb="2">
      <t>ショウシ</t>
    </rPh>
    <rPh sb="2" eb="4">
      <t>コウニュウ</t>
    </rPh>
    <rPh sb="4" eb="6">
      <t>キンガク</t>
    </rPh>
    <rPh sb="6" eb="7">
      <t>オヨ</t>
    </rPh>
    <rPh sb="9" eb="11">
      <t>カケキン</t>
    </rPh>
    <rPh sb="11" eb="13">
      <t>ハライコミ</t>
    </rPh>
    <rPh sb="13" eb="15">
      <t>キンガク</t>
    </rPh>
    <phoneticPr fontId="2"/>
  </si>
  <si>
    <t>建設業退職金共済組合</t>
    <rPh sb="0" eb="3">
      <t>ケンセツギョウ</t>
    </rPh>
    <rPh sb="3" eb="6">
      <t>タイショクキン</t>
    </rPh>
    <rPh sb="6" eb="8">
      <t>キョウサイ</t>
    </rPh>
    <rPh sb="8" eb="10">
      <t>クミアイ</t>
    </rPh>
    <phoneticPr fontId="2"/>
  </si>
  <si>
    <t>月</t>
    <rPh sb="0" eb="1">
      <t>ガツ</t>
    </rPh>
    <phoneticPr fontId="2"/>
  </si>
  <si>
    <t>日</t>
    <rPh sb="0" eb="1">
      <t>ニチ</t>
    </rPh>
    <phoneticPr fontId="2"/>
  </si>
  <si>
    <t>年度</t>
    <rPh sb="0" eb="2">
      <t>ネンド</t>
    </rPh>
    <phoneticPr fontId="2"/>
  </si>
  <si>
    <t>有</t>
    <rPh sb="0" eb="1">
      <t>ア</t>
    </rPh>
    <phoneticPr fontId="2"/>
  </si>
  <si>
    <t>昭和</t>
    <rPh sb="0" eb="2">
      <t>ショウワ</t>
    </rPh>
    <phoneticPr fontId="2"/>
  </si>
  <si>
    <t>無</t>
    <rPh sb="0" eb="1">
      <t>ナ</t>
    </rPh>
    <phoneticPr fontId="2"/>
  </si>
  <si>
    <t>中小企業退職金共済事業団</t>
    <rPh sb="0" eb="2">
      <t>チュウショウ</t>
    </rPh>
    <rPh sb="2" eb="4">
      <t>キギョウ</t>
    </rPh>
    <rPh sb="4" eb="6">
      <t>タイショク</t>
    </rPh>
    <rPh sb="6" eb="7">
      <t>キン</t>
    </rPh>
    <rPh sb="7" eb="9">
      <t>キョウサイ</t>
    </rPh>
    <rPh sb="9" eb="12">
      <t>ジギョウダン</t>
    </rPh>
    <phoneticPr fontId="2"/>
  </si>
  <si>
    <t>３　優良工事の有無</t>
    <rPh sb="2" eb="4">
      <t>ユウリョウ</t>
    </rPh>
    <rPh sb="4" eb="6">
      <t>コウジ</t>
    </rPh>
    <rPh sb="7" eb="9">
      <t>ウム</t>
    </rPh>
    <phoneticPr fontId="2"/>
  </si>
  <si>
    <t>該当の有無</t>
    <rPh sb="0" eb="2">
      <t>ガイトウ</t>
    </rPh>
    <rPh sb="3" eb="5">
      <t>ウム</t>
    </rPh>
    <phoneticPr fontId="2"/>
  </si>
  <si>
    <t>工事名</t>
    <rPh sb="0" eb="3">
      <t>コウジメイ</t>
    </rPh>
    <phoneticPr fontId="2"/>
  </si>
  <si>
    <t>ア）福島県内に係る工事で福島県優良工事の表彰を受けた。</t>
    <rPh sb="2" eb="4">
      <t>フクシマ</t>
    </rPh>
    <rPh sb="4" eb="6">
      <t>ケンナイ</t>
    </rPh>
    <rPh sb="7" eb="8">
      <t>カカ</t>
    </rPh>
    <rPh sb="9" eb="11">
      <t>コウジ</t>
    </rPh>
    <rPh sb="12" eb="15">
      <t>フクシマケン</t>
    </rPh>
    <rPh sb="15" eb="17">
      <t>ユウリョウ</t>
    </rPh>
    <rPh sb="17" eb="19">
      <t>コウジ</t>
    </rPh>
    <rPh sb="20" eb="22">
      <t>ヒョウショウ</t>
    </rPh>
    <rPh sb="23" eb="24">
      <t>ウ</t>
    </rPh>
    <phoneticPr fontId="2"/>
  </si>
  <si>
    <t>イ）福島県優良工事表彰審査委員会の審査に合格した工事を２か所以上施行した。</t>
    <rPh sb="2" eb="5">
      <t>フクシマケン</t>
    </rPh>
    <rPh sb="5" eb="7">
      <t>ユウリョウ</t>
    </rPh>
    <rPh sb="7" eb="9">
      <t>コウジ</t>
    </rPh>
    <rPh sb="9" eb="11">
      <t>ヒョウショウ</t>
    </rPh>
    <rPh sb="11" eb="13">
      <t>シンサ</t>
    </rPh>
    <rPh sb="13" eb="16">
      <t>イインカイ</t>
    </rPh>
    <rPh sb="17" eb="19">
      <t>シンサ</t>
    </rPh>
    <rPh sb="20" eb="22">
      <t>ゴウカク</t>
    </rPh>
    <rPh sb="24" eb="26">
      <t>コウジ</t>
    </rPh>
    <rPh sb="29" eb="30">
      <t>ショ</t>
    </rPh>
    <rPh sb="30" eb="32">
      <t>イジョウ</t>
    </rPh>
    <rPh sb="32" eb="34">
      <t>セコウ</t>
    </rPh>
    <phoneticPr fontId="2"/>
  </si>
  <si>
    <t>➀</t>
    <phoneticPr fontId="2"/>
  </si>
  <si>
    <t>②</t>
    <phoneticPr fontId="2"/>
  </si>
  <si>
    <t>（１）審査基準日の直前２か年において該当する項目に「○」をつけること。</t>
    <rPh sb="22" eb="24">
      <t>コウモク</t>
    </rPh>
    <phoneticPr fontId="2"/>
  </si>
  <si>
    <t>優良工事基準項目</t>
    <rPh sb="0" eb="2">
      <t>ユウリョウ</t>
    </rPh>
    <rPh sb="2" eb="4">
      <t>コウジ</t>
    </rPh>
    <rPh sb="4" eb="6">
      <t>キジュン</t>
    </rPh>
    <rPh sb="6" eb="8">
      <t>コウモク</t>
    </rPh>
    <phoneticPr fontId="2"/>
  </si>
  <si>
    <t>（２）イ）の項目に該当する場合は、合格した工事名を２つ選んで記載すること。</t>
    <rPh sb="6" eb="8">
      <t>コウモク</t>
    </rPh>
    <rPh sb="9" eb="11">
      <t>ガイトウ</t>
    </rPh>
    <rPh sb="13" eb="15">
      <t>バアイ</t>
    </rPh>
    <rPh sb="17" eb="19">
      <t>ゴウカク</t>
    </rPh>
    <rPh sb="21" eb="23">
      <t>コウジ</t>
    </rPh>
    <rPh sb="23" eb="24">
      <t>メイ</t>
    </rPh>
    <rPh sb="27" eb="28">
      <t>エラ</t>
    </rPh>
    <rPh sb="30" eb="32">
      <t>キサイ</t>
    </rPh>
    <phoneticPr fontId="2"/>
  </si>
  <si>
    <t>外注費計算表</t>
    <rPh sb="0" eb="3">
      <t>ガイチュウヒ</t>
    </rPh>
    <rPh sb="3" eb="6">
      <t>ケイサンヒョウ</t>
    </rPh>
    <phoneticPr fontId="2"/>
  </si>
  <si>
    <t>１　経営事項審査の平均完成工事高</t>
    <rPh sb="2" eb="4">
      <t>ケイエイ</t>
    </rPh>
    <rPh sb="4" eb="6">
      <t>ジコウ</t>
    </rPh>
    <rPh sb="6" eb="8">
      <t>シンサ</t>
    </rPh>
    <rPh sb="9" eb="11">
      <t>ヘイキン</t>
    </rPh>
    <rPh sb="11" eb="13">
      <t>カンセイ</t>
    </rPh>
    <rPh sb="13" eb="15">
      <t>コウジ</t>
    </rPh>
    <rPh sb="15" eb="16">
      <t>ダカ</t>
    </rPh>
    <phoneticPr fontId="2"/>
  </si>
  <si>
    <t>～</t>
    <phoneticPr fontId="2"/>
  </si>
  <si>
    <t>申請業種</t>
    <rPh sb="0" eb="2">
      <t>シンセイ</t>
    </rPh>
    <rPh sb="2" eb="4">
      <t>ギョウシュ</t>
    </rPh>
    <phoneticPr fontId="2"/>
  </si>
  <si>
    <t>平均完成工事高（Ａ）</t>
    <rPh sb="0" eb="2">
      <t>ヘイキン</t>
    </rPh>
    <rPh sb="2" eb="4">
      <t>カンセイ</t>
    </rPh>
    <rPh sb="4" eb="6">
      <t>コウジ</t>
    </rPh>
    <rPh sb="6" eb="7">
      <t>ダカ</t>
    </rPh>
    <phoneticPr fontId="2"/>
  </si>
  <si>
    <t>千円</t>
    <phoneticPr fontId="2"/>
  </si>
  <si>
    <t>２　外注比率</t>
    <rPh sb="2" eb="4">
      <t>ガイチュウ</t>
    </rPh>
    <rPh sb="4" eb="6">
      <t>ヒリツ</t>
    </rPh>
    <phoneticPr fontId="2"/>
  </si>
  <si>
    <t>（ア）審査基準日　直前決算期</t>
    <rPh sb="3" eb="5">
      <t>シンサ</t>
    </rPh>
    <rPh sb="5" eb="8">
      <t>キジュンビ</t>
    </rPh>
    <rPh sb="9" eb="11">
      <t>チョクゼン</t>
    </rPh>
    <rPh sb="11" eb="14">
      <t>ケッサンキ</t>
    </rPh>
    <phoneticPr fontId="2"/>
  </si>
  <si>
    <t>（イ）審査基準日　前々年決算期</t>
    <rPh sb="3" eb="5">
      <t>シンサ</t>
    </rPh>
    <rPh sb="5" eb="8">
      <t>キジュンビ</t>
    </rPh>
    <rPh sb="9" eb="12">
      <t>ゼンゼンネン</t>
    </rPh>
    <rPh sb="12" eb="15">
      <t>ケッサンキ</t>
    </rPh>
    <phoneticPr fontId="2"/>
  </si>
  <si>
    <t>（ウ）審査基準日　前々々年決算期</t>
    <rPh sb="3" eb="5">
      <t>シンサ</t>
    </rPh>
    <rPh sb="5" eb="8">
      <t>キジュンビ</t>
    </rPh>
    <rPh sb="9" eb="10">
      <t>マエ</t>
    </rPh>
    <rPh sb="12" eb="13">
      <t>トシ</t>
    </rPh>
    <rPh sb="13" eb="16">
      <t>ケッサンキ</t>
    </rPh>
    <phoneticPr fontId="2"/>
  </si>
  <si>
    <r>
      <t>（１）経営事項審査の平均完成工事高が</t>
    </r>
    <r>
      <rPr>
        <b/>
        <u/>
        <sz val="11"/>
        <rFont val="ＭＳ Ｐゴシック"/>
        <family val="3"/>
        <charset val="128"/>
      </rPr>
      <t>２年平均</t>
    </r>
    <r>
      <rPr>
        <sz val="11"/>
        <rFont val="ＭＳ Ｐゴシック"/>
        <family val="3"/>
        <charset val="128"/>
      </rPr>
      <t>の場合</t>
    </r>
    <rPh sb="3" eb="5">
      <t>ケイエイ</t>
    </rPh>
    <rPh sb="5" eb="7">
      <t>ジコウ</t>
    </rPh>
    <rPh sb="7" eb="9">
      <t>シンサ</t>
    </rPh>
    <rPh sb="10" eb="12">
      <t>ヘイキン</t>
    </rPh>
    <rPh sb="12" eb="14">
      <t>カンセイ</t>
    </rPh>
    <rPh sb="14" eb="16">
      <t>コウジ</t>
    </rPh>
    <rPh sb="16" eb="17">
      <t>ダカ</t>
    </rPh>
    <rPh sb="19" eb="22">
      <t>ネンヘイキン</t>
    </rPh>
    <rPh sb="23" eb="25">
      <t>バアイ</t>
    </rPh>
    <phoneticPr fontId="2"/>
  </si>
  <si>
    <t>直前の外注費➀</t>
    <rPh sb="0" eb="2">
      <t>チョクゼン</t>
    </rPh>
    <rPh sb="3" eb="6">
      <t>ガイチュウヒ</t>
    </rPh>
    <phoneticPr fontId="2"/>
  </si>
  <si>
    <t>前々年の外注費②</t>
    <rPh sb="0" eb="3">
      <t>ゼンゼンネン</t>
    </rPh>
    <rPh sb="4" eb="7">
      <t>ガイチュウヒ</t>
    </rPh>
    <phoneticPr fontId="2"/>
  </si>
  <si>
    <t>平均（Ｂ）</t>
    <rPh sb="0" eb="2">
      <t>ヘイキン</t>
    </rPh>
    <phoneticPr fontId="2"/>
  </si>
  <si>
    <t>外注率（Ｂ）／（Ａ）</t>
    <rPh sb="0" eb="2">
      <t>ガイチュウ</t>
    </rPh>
    <rPh sb="2" eb="3">
      <t>リツ</t>
    </rPh>
    <phoneticPr fontId="2"/>
  </si>
  <si>
    <r>
      <t>（２）経営事項審査の平均完成工事高が３</t>
    </r>
    <r>
      <rPr>
        <b/>
        <u/>
        <sz val="11"/>
        <rFont val="ＭＳ Ｐゴシック"/>
        <family val="3"/>
        <charset val="128"/>
      </rPr>
      <t>年平均</t>
    </r>
    <r>
      <rPr>
        <sz val="11"/>
        <rFont val="ＭＳ Ｐゴシック"/>
        <family val="3"/>
        <charset val="128"/>
      </rPr>
      <t>の場合</t>
    </r>
    <rPh sb="3" eb="5">
      <t>ケイエイ</t>
    </rPh>
    <rPh sb="5" eb="7">
      <t>ジコウ</t>
    </rPh>
    <rPh sb="7" eb="9">
      <t>シンサ</t>
    </rPh>
    <rPh sb="10" eb="12">
      <t>ヘイキン</t>
    </rPh>
    <rPh sb="12" eb="14">
      <t>カンセイ</t>
    </rPh>
    <rPh sb="14" eb="16">
      <t>コウジ</t>
    </rPh>
    <rPh sb="16" eb="17">
      <t>ダカ</t>
    </rPh>
    <rPh sb="19" eb="22">
      <t>ネンヘイキン</t>
    </rPh>
    <rPh sb="23" eb="25">
      <t>バアイ</t>
    </rPh>
    <phoneticPr fontId="2"/>
  </si>
  <si>
    <t>前々々年の外注費③</t>
    <rPh sb="0" eb="1">
      <t>マエ</t>
    </rPh>
    <rPh sb="3" eb="4">
      <t>トシ</t>
    </rPh>
    <rPh sb="5" eb="8">
      <t>ガイチュウヒ</t>
    </rPh>
    <phoneticPr fontId="2"/>
  </si>
  <si>
    <t>工事安全成績及び労働福祉の状況調書</t>
    <phoneticPr fontId="2"/>
  </si>
  <si>
    <t>申請書を提出する前に必ず確認し、申請者確認欄に「○」をつけてください。</t>
    <rPh sb="0" eb="2">
      <t>シンセイ</t>
    </rPh>
    <rPh sb="2" eb="3">
      <t>ショ</t>
    </rPh>
    <rPh sb="4" eb="6">
      <t>テイシュツ</t>
    </rPh>
    <rPh sb="8" eb="9">
      <t>マエ</t>
    </rPh>
    <rPh sb="10" eb="11">
      <t>カナラ</t>
    </rPh>
    <rPh sb="12" eb="14">
      <t>カクニン</t>
    </rPh>
    <rPh sb="16" eb="19">
      <t>シンセイシャ</t>
    </rPh>
    <rPh sb="19" eb="21">
      <t>カクニン</t>
    </rPh>
    <rPh sb="21" eb="22">
      <t>ラン</t>
    </rPh>
    <phoneticPr fontId="2"/>
  </si>
  <si>
    <t>入札参加資格審査申請書類チェックリスト（町内業者用）</t>
    <rPh sb="0" eb="2">
      <t>ニュウサツ</t>
    </rPh>
    <rPh sb="2" eb="4">
      <t>サンカ</t>
    </rPh>
    <rPh sb="4" eb="6">
      <t>シカク</t>
    </rPh>
    <rPh sb="6" eb="8">
      <t>シンサ</t>
    </rPh>
    <rPh sb="8" eb="11">
      <t>シンセイショ</t>
    </rPh>
    <rPh sb="11" eb="12">
      <t>ルイ</t>
    </rPh>
    <rPh sb="20" eb="22">
      <t>チョウナイ</t>
    </rPh>
    <rPh sb="22" eb="24">
      <t>ギョウシャ</t>
    </rPh>
    <rPh sb="24" eb="25">
      <t>ヨウ</t>
    </rPh>
    <phoneticPr fontId="2"/>
  </si>
  <si>
    <t>（３)「度数率算定内訳」欄は、１年間に発生した災害（死亡及び休業８日以上の災害）件数を（A）とし、</t>
    <rPh sb="4" eb="6">
      <t>ドスウ</t>
    </rPh>
    <rPh sb="6" eb="7">
      <t>リツ</t>
    </rPh>
    <rPh sb="7" eb="9">
      <t>サンテイ</t>
    </rPh>
    <rPh sb="9" eb="11">
      <t>ウチワケ</t>
    </rPh>
    <rPh sb="12" eb="13">
      <t>ラン</t>
    </rPh>
    <rPh sb="16" eb="18">
      <t>ネンカン</t>
    </rPh>
    <rPh sb="19" eb="21">
      <t>ハッセイ</t>
    </rPh>
    <rPh sb="23" eb="25">
      <t>サイガイ</t>
    </rPh>
    <rPh sb="26" eb="28">
      <t>シボウ</t>
    </rPh>
    <rPh sb="28" eb="29">
      <t>オヨ</t>
    </rPh>
    <rPh sb="30" eb="32">
      <t>キュウギョウ</t>
    </rPh>
    <rPh sb="33" eb="34">
      <t>ニチ</t>
    </rPh>
    <rPh sb="34" eb="36">
      <t>イジョウ</t>
    </rPh>
    <rPh sb="37" eb="39">
      <t>サイガイ</t>
    </rPh>
    <rPh sb="40" eb="42">
      <t>ケンスウ</t>
    </rPh>
    <phoneticPr fontId="2"/>
  </si>
  <si>
    <t>　（B）とし、次の算出により計算する。</t>
    <phoneticPr fontId="2"/>
  </si>
  <si>
    <t>業種備考１</t>
    <rPh sb="0" eb="2">
      <t>ギョウシュ</t>
    </rPh>
    <rPh sb="2" eb="4">
      <t>ビコウ</t>
    </rPh>
    <phoneticPr fontId="1"/>
  </si>
  <si>
    <t>業種備考２</t>
    <rPh sb="0" eb="2">
      <t>ギョウシュ</t>
    </rPh>
    <rPh sb="2" eb="4">
      <t>ビコウ</t>
    </rPh>
    <phoneticPr fontId="1"/>
  </si>
  <si>
    <t>職員内訳１級</t>
    <rPh sb="0" eb="2">
      <t>ショクイン</t>
    </rPh>
    <rPh sb="2" eb="4">
      <t>ウチワケ</t>
    </rPh>
    <rPh sb="5" eb="6">
      <t>キュウ</t>
    </rPh>
    <phoneticPr fontId="1"/>
  </si>
  <si>
    <t>職員内訳２級</t>
    <rPh sb="0" eb="2">
      <t>ショクイン</t>
    </rPh>
    <rPh sb="2" eb="4">
      <t>ウチワケ</t>
    </rPh>
    <rPh sb="5" eb="6">
      <t>キュウ</t>
    </rPh>
    <phoneticPr fontId="1"/>
  </si>
  <si>
    <t>職員内訳その他</t>
    <rPh sb="0" eb="2">
      <t>ショクイン</t>
    </rPh>
    <rPh sb="2" eb="4">
      <t>ウチワケ</t>
    </rPh>
    <rPh sb="6" eb="7">
      <t>タ</t>
    </rPh>
    <phoneticPr fontId="1"/>
  </si>
  <si>
    <t>許可番号</t>
    <rPh sb="0" eb="2">
      <t>キョカ</t>
    </rPh>
    <rPh sb="2" eb="4">
      <t>バンゴウ</t>
    </rPh>
    <phoneticPr fontId="1"/>
  </si>
  <si>
    <t>許可日</t>
    <rPh sb="0" eb="2">
      <t>キョカ</t>
    </rPh>
    <rPh sb="2" eb="3">
      <t>ビ</t>
    </rPh>
    <phoneticPr fontId="1"/>
  </si>
  <si>
    <t>令和</t>
    <rPh sb="0" eb="2">
      <t>レイワ</t>
    </rPh>
    <phoneticPr fontId="2"/>
  </si>
  <si>
    <t>平成</t>
    <rPh sb="0" eb="2">
      <t>ヘイセイ</t>
    </rPh>
    <phoneticPr fontId="2"/>
  </si>
  <si>
    <t>令和</t>
    <rPh sb="0" eb="2">
      <t>レイワ</t>
    </rPh>
    <phoneticPr fontId="2"/>
  </si>
  <si>
    <t>委任状兼使用印鑑届</t>
    <rPh sb="0" eb="3">
      <t>イニンジョウ</t>
    </rPh>
    <rPh sb="3" eb="4">
      <t>ケン</t>
    </rPh>
    <rPh sb="4" eb="6">
      <t>シヨウ</t>
    </rPh>
    <rPh sb="6" eb="8">
      <t>インカン</t>
    </rPh>
    <rPh sb="8" eb="9">
      <t>トドケ</t>
    </rPh>
    <phoneticPr fontId="2"/>
  </si>
  <si>
    <t>　私は、次の者を代理人と定め、貴職との間における下記に掲げる行為についての権限を委任するとともに、その行為に際して使用する印鑑をお届けします。</t>
    <rPh sb="1" eb="2">
      <t>ワタシ</t>
    </rPh>
    <rPh sb="4" eb="5">
      <t>ツギノ</t>
    </rPh>
    <rPh sb="8" eb="11">
      <t>ダイリニン</t>
    </rPh>
    <rPh sb="12" eb="13">
      <t>サダ</t>
    </rPh>
    <rPh sb="15" eb="17">
      <t>キショク</t>
    </rPh>
    <rPh sb="19" eb="20">
      <t>アイダ</t>
    </rPh>
    <rPh sb="24" eb="26">
      <t>カキ</t>
    </rPh>
    <rPh sb="27" eb="28">
      <t>カカ</t>
    </rPh>
    <rPh sb="30" eb="32">
      <t>コウイ</t>
    </rPh>
    <rPh sb="37" eb="39">
      <t>ケンゲン</t>
    </rPh>
    <rPh sb="40" eb="42">
      <t>イニン</t>
    </rPh>
    <rPh sb="51" eb="53">
      <t>コウイ</t>
    </rPh>
    <rPh sb="54" eb="55">
      <t>サイ</t>
    </rPh>
    <rPh sb="57" eb="59">
      <t>シヨウ</t>
    </rPh>
    <rPh sb="61" eb="63">
      <t>インカン</t>
    </rPh>
    <rPh sb="65" eb="66">
      <t>トド</t>
    </rPh>
    <phoneticPr fontId="2"/>
  </si>
  <si>
    <t>・委任状兼使用印鑑届（営業所等に委任する場合のみ）</t>
    <rPh sb="1" eb="4">
      <t>イニンジョウ</t>
    </rPh>
    <rPh sb="4" eb="5">
      <t>ケン</t>
    </rPh>
    <rPh sb="5" eb="10">
      <t>シヨウインカントドケ</t>
    </rPh>
    <rPh sb="11" eb="15">
      <t>エイギョウショトウ</t>
    </rPh>
    <rPh sb="16" eb="18">
      <t>イニン</t>
    </rPh>
    <rPh sb="20" eb="22">
      <t>バアイ</t>
    </rPh>
    <phoneticPr fontId="2"/>
  </si>
  <si>
    <t>印</t>
    <rPh sb="0" eb="1">
      <t>イン</t>
    </rPh>
    <phoneticPr fontId="2"/>
  </si>
  <si>
    <t>別冊指定の書類を添えて入札参加資格の審査を申請します。</t>
    <phoneticPr fontId="2"/>
  </si>
  <si>
    <t>ファイルの表紙及び背表紙に「令和7・8年度入札参加資格申請書（建設工事）」及び「会社名」が記入されている。</t>
    <rPh sb="5" eb="7">
      <t>ヒョウシ</t>
    </rPh>
    <rPh sb="7" eb="8">
      <t>オヨ</t>
    </rPh>
    <rPh sb="9" eb="12">
      <t>セビョウシ</t>
    </rPh>
    <rPh sb="14" eb="16">
      <t>レイワ</t>
    </rPh>
    <rPh sb="19" eb="21">
      <t>ネンド</t>
    </rPh>
    <rPh sb="21" eb="23">
      <t>ニュウサツ</t>
    </rPh>
    <rPh sb="23" eb="25">
      <t>サンカ</t>
    </rPh>
    <rPh sb="25" eb="27">
      <t>シカク</t>
    </rPh>
    <rPh sb="27" eb="29">
      <t>シンセイ</t>
    </rPh>
    <rPh sb="29" eb="30">
      <t>ショ</t>
    </rPh>
    <rPh sb="31" eb="33">
      <t>ケンセツ</t>
    </rPh>
    <rPh sb="33" eb="35">
      <t>コウジ</t>
    </rPh>
    <rPh sb="37" eb="38">
      <t>オヨ</t>
    </rPh>
    <rPh sb="40" eb="43">
      <t>カイシャメイ</t>
    </rPh>
    <rPh sb="45" eb="47">
      <t>キニュウ</t>
    </rPh>
    <phoneticPr fontId="2"/>
  </si>
  <si>
    <t>・工事安全成績及び労働福祉の状況調書（町内事業者のみ）</t>
    <rPh sb="21" eb="24">
      <t>ジギョウシャ</t>
    </rPh>
    <phoneticPr fontId="2"/>
  </si>
  <si>
    <t>・外注費計算表（町内事業者のみ）</t>
    <rPh sb="1" eb="4">
      <t>ガイチュウヒ</t>
    </rPh>
    <rPh sb="4" eb="7">
      <t>ケイサンヒョウ</t>
    </rPh>
    <rPh sb="8" eb="10">
      <t>チョウナイ</t>
    </rPh>
    <rPh sb="10" eb="13">
      <t>ジギョウシャ</t>
    </rPh>
    <phoneticPr fontId="2"/>
  </si>
  <si>
    <t>ＣＤ－ＲＯＭにて電子データ（このファイル）を提出してください。</t>
    <rPh sb="8" eb="10">
      <t>デンシ</t>
    </rPh>
    <rPh sb="22" eb="24">
      <t>テイシュツ</t>
    </rPh>
    <phoneticPr fontId="2"/>
  </si>
  <si>
    <t>令和８年度（２０２６年度）において、貴町発注に係る建設工事の入札に参加したいので、</t>
    <rPh sb="0" eb="2">
      <t>レイワ</t>
    </rPh>
    <rPh sb="3" eb="5">
      <t>ネンド</t>
    </rPh>
    <rPh sb="10" eb="12">
      <t>ネンド</t>
    </rPh>
    <rPh sb="18" eb="19">
      <t>キ</t>
    </rPh>
    <rPh sb="19" eb="20">
      <t>マチ</t>
    </rPh>
    <rPh sb="20" eb="22">
      <t>ハッチュウ</t>
    </rPh>
    <rPh sb="23" eb="24">
      <t>カカ</t>
    </rPh>
    <rPh sb="25" eb="27">
      <t>ケンセツ</t>
    </rPh>
    <rPh sb="27" eb="29">
      <t>コウジ</t>
    </rPh>
    <rPh sb="30" eb="32">
      <t>ニュウサツ</t>
    </rPh>
    <rPh sb="33" eb="35">
      <t>サンカ</t>
    </rPh>
    <phoneticPr fontId="2"/>
  </si>
  <si>
    <t>なお、この申請書及び添付書類の記載事項はすべて事実と相違なく、かつ、地方自治法施行令第167条の4第1項及び第2項のいずれにも該当</t>
    <rPh sb="5" eb="8">
      <t>シンセイショ</t>
    </rPh>
    <rPh sb="8" eb="9">
      <t>オヨ</t>
    </rPh>
    <rPh sb="10" eb="12">
      <t>テンプ</t>
    </rPh>
    <rPh sb="12" eb="14">
      <t>ショルイ</t>
    </rPh>
    <rPh sb="15" eb="17">
      <t>キサイ</t>
    </rPh>
    <rPh sb="17" eb="19">
      <t>ジコウ</t>
    </rPh>
    <rPh sb="23" eb="25">
      <t>ジジツ</t>
    </rPh>
    <rPh sb="26" eb="28">
      <t>ソウイ</t>
    </rPh>
    <rPh sb="34" eb="36">
      <t>チホウ</t>
    </rPh>
    <rPh sb="36" eb="38">
      <t>ジチ</t>
    </rPh>
    <rPh sb="38" eb="39">
      <t>ホウ</t>
    </rPh>
    <rPh sb="39" eb="42">
      <t>シコウレイ</t>
    </rPh>
    <rPh sb="42" eb="43">
      <t>ダイ</t>
    </rPh>
    <rPh sb="46" eb="47">
      <t>ジョウ</t>
    </rPh>
    <rPh sb="49" eb="50">
      <t>ダイ</t>
    </rPh>
    <rPh sb="51" eb="52">
      <t>コウ</t>
    </rPh>
    <rPh sb="52" eb="53">
      <t>オヨ</t>
    </rPh>
    <rPh sb="54" eb="55">
      <t>ダイ</t>
    </rPh>
    <rPh sb="56" eb="57">
      <t>コウ</t>
    </rPh>
    <rPh sb="63" eb="65">
      <t>ガイトウ</t>
    </rPh>
    <phoneticPr fontId="2"/>
  </si>
  <si>
    <t>していないことを誓約します。</t>
    <phoneticPr fontId="2"/>
  </si>
  <si>
    <t>8</t>
    <phoneticPr fontId="2"/>
  </si>
  <si>
    <t>広野町長　小松　和真　殿</t>
    <rPh sb="0" eb="2">
      <t>ヒロノ</t>
    </rPh>
    <rPh sb="2" eb="4">
      <t>チョウチョウ</t>
    </rPh>
    <rPh sb="5" eb="7">
      <t>コマツ</t>
    </rPh>
    <rPh sb="8" eb="10">
      <t>カズマ</t>
    </rPh>
    <rPh sb="11" eb="12">
      <t>トノ</t>
    </rPh>
    <phoneticPr fontId="2"/>
  </si>
  <si>
    <t>※　郵送頂いたＣＤ－ＲＯＭの返却はいたしません。</t>
    <rPh sb="2" eb="4">
      <t>ユウソウ</t>
    </rPh>
    <rPh sb="4" eb="5">
      <t>イタダ</t>
    </rPh>
    <rPh sb="14" eb="16">
      <t>ヘンキャク</t>
    </rPh>
    <phoneticPr fontId="2"/>
  </si>
  <si>
    <t>決算期（審査基準日＝令和8年1月1日）</t>
    <rPh sb="0" eb="3">
      <t>ケッサンキ</t>
    </rPh>
    <rPh sb="4" eb="6">
      <t>シンサ</t>
    </rPh>
    <rPh sb="6" eb="9">
      <t>キジュンビ</t>
    </rPh>
    <rPh sb="10" eb="12">
      <t>レイワ</t>
    </rPh>
    <rPh sb="13" eb="14">
      <t>ネン</t>
    </rPh>
    <rPh sb="15" eb="16">
      <t>ガツ</t>
    </rPh>
    <rPh sb="17" eb="18">
      <t>ニチ</t>
    </rPh>
    <phoneticPr fontId="2"/>
  </si>
  <si>
    <t>ＣＤ－ＲＯＭ</t>
    <phoneticPr fontId="2"/>
  </si>
  <si>
    <t>※　メールのみでは受付できませんので、必ず原本を印刷し提出してください。</t>
    <rPh sb="9" eb="11">
      <t>ウケツケ</t>
    </rPh>
    <rPh sb="19" eb="20">
      <t>カナラ</t>
    </rPh>
    <rPh sb="21" eb="23">
      <t>ゲンポン</t>
    </rPh>
    <rPh sb="24" eb="26">
      <t>インサツ</t>
    </rPh>
    <rPh sb="27" eb="29">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</si>
</sst>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Red]\(0\)"/>
    <numFmt numFmtId="178" formatCode="0.00_ "/>
  </numFmts>
  <fonts count="43"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18"/>
      <name val="ＭＳ 明朝"/>
      <family val="1"/>
      <charset val="128"/>
    </font>
    <font>
      <sz val="8"/>
      <name val="ＭＳ 明朝"/>
      <family val="1"/>
      <charset val="128"/>
    </font>
    <font>
      <b/>
      <sz val="14"/>
      <name val="ＭＳ 明朝"/>
      <family val="1"/>
      <charset val="128"/>
    </font>
    <font>
      <b/>
      <sz val="11"/>
      <name val="ＭＳ 明朝"/>
      <family val="1"/>
      <charset val="128"/>
    </font>
    <font>
      <sz val="10"/>
      <name val="ＭＳ 明朝"/>
      <family val="1"/>
      <charset val="128"/>
    </font>
    <font>
      <b/>
      <sz val="16"/>
      <name val="ＭＳ 明朝"/>
      <family val="1"/>
      <charset val="128"/>
    </font>
    <font>
      <sz val="9"/>
      <name val="ＭＳ 明朝"/>
      <family val="1"/>
      <charset val="128"/>
    </font>
    <font>
      <b/>
      <sz val="9"/>
      <name val="ＭＳ 明朝"/>
      <family val="1"/>
      <charset val="128"/>
    </font>
    <font>
      <sz val="20"/>
      <color indexed="56"/>
      <name val="HG創英角ｺﾞｼｯｸUB"/>
      <family val="3"/>
      <charset val="128"/>
    </font>
    <font>
      <b/>
      <sz val="11"/>
      <color indexed="10"/>
      <name val="HG創英角ｺﾞｼｯｸUB"/>
      <family val="3"/>
      <charset val="128"/>
    </font>
    <font>
      <sz val="11"/>
      <color indexed="10"/>
      <name val="HG創英角ｺﾞｼｯｸUB"/>
      <family val="3"/>
      <charset val="128"/>
    </font>
    <font>
      <sz val="11"/>
      <color indexed="10"/>
      <name val="ＭＳ Ｐゴシック"/>
      <family val="3"/>
      <charset val="128"/>
    </font>
    <font>
      <b/>
      <sz val="11"/>
      <color indexed="10"/>
      <name val="ＭＳ Ｐゴシック"/>
      <family val="3"/>
      <charset val="128"/>
    </font>
    <font>
      <sz val="11"/>
      <color indexed="18"/>
      <name val="ＭＳ Ｐゴシック"/>
      <family val="3"/>
      <charset val="128"/>
    </font>
    <font>
      <b/>
      <sz val="11"/>
      <name val="ＭＳ Ｐゴシック"/>
      <family val="3"/>
      <charset val="128"/>
    </font>
    <font>
      <sz val="11"/>
      <name val="ＭＳ Ｐ明朝"/>
      <family val="1"/>
      <charset val="128"/>
    </font>
    <font>
      <b/>
      <sz val="20"/>
      <name val="ＭＳ Ｐ明朝"/>
      <family val="1"/>
      <charset val="128"/>
    </font>
    <font>
      <sz val="14"/>
      <name val="ＭＳ Ｐ明朝"/>
      <family val="1"/>
      <charset val="128"/>
    </font>
    <font>
      <sz val="8"/>
      <name val="ＭＳ Ｐ明朝"/>
      <family val="1"/>
      <charset val="128"/>
    </font>
    <font>
      <sz val="6"/>
      <name val="ＭＳ 明朝"/>
      <family val="1"/>
      <charset val="128"/>
    </font>
    <font>
      <b/>
      <u/>
      <sz val="11"/>
      <color indexed="10"/>
      <name val="ＭＳ Ｐゴシック"/>
      <family val="3"/>
      <charset val="128"/>
    </font>
    <font>
      <b/>
      <sz val="14"/>
      <name val="ＭＳ Ｐゴシック"/>
      <family val="3"/>
      <charset val="128"/>
    </font>
    <font>
      <sz val="9"/>
      <color indexed="81"/>
      <name val="ＭＳ Ｐゴシック"/>
      <family val="3"/>
      <charset val="128"/>
    </font>
    <font>
      <sz val="11"/>
      <color indexed="9"/>
      <name val="ＭＳ Ｐゴシック"/>
      <family val="3"/>
      <charset val="128"/>
    </font>
    <font>
      <sz val="9"/>
      <color indexed="10"/>
      <name val="ＭＳ Ｐゴシック"/>
      <family val="3"/>
      <charset val="128"/>
    </font>
    <font>
      <sz val="6"/>
      <color indexed="9"/>
      <name val="ＭＳ Ｐゴシック"/>
      <family val="3"/>
      <charset val="128"/>
    </font>
    <font>
      <b/>
      <sz val="9"/>
      <color indexed="10"/>
      <name val="ＭＳ Ｐゴシック"/>
      <family val="3"/>
      <charset val="128"/>
    </font>
    <font>
      <b/>
      <u/>
      <sz val="20"/>
      <color indexed="10"/>
      <name val="ＭＳ Ｐゴシック"/>
      <family val="3"/>
      <charset val="128"/>
    </font>
    <font>
      <b/>
      <sz val="12"/>
      <name val="ＭＳ Ｐゴシック"/>
      <family val="3"/>
      <charset val="128"/>
    </font>
    <font>
      <sz val="10"/>
      <color indexed="10"/>
      <name val="ＭＳ Ｐゴシック"/>
      <family val="3"/>
      <charset val="128"/>
    </font>
    <font>
      <sz val="11"/>
      <color rgb="FFFFFFFF"/>
      <name val="ＭＳ Ｐゴシック"/>
      <family val="3"/>
      <charset val="128"/>
    </font>
    <font>
      <sz val="11"/>
      <color rgb="FFFFFFFF"/>
      <name val="ＭＳ 明朝"/>
      <family val="1"/>
      <charset val="128"/>
    </font>
    <font>
      <sz val="6"/>
      <name val="ＭＳ Ｐゴシック"/>
      <family val="2"/>
      <charset val="128"/>
      <scheme val="minor"/>
    </font>
    <font>
      <sz val="9"/>
      <name val="ＭＳ Ｐゴシック"/>
      <family val="3"/>
      <charset val="128"/>
    </font>
    <font>
      <sz val="8"/>
      <name val="ＭＳ Ｐゴシック"/>
      <family val="3"/>
      <charset val="128"/>
    </font>
    <font>
      <sz val="8"/>
      <color indexed="81"/>
      <name val="ＭＳ Ｐゴシック"/>
      <family val="3"/>
      <charset val="128"/>
    </font>
    <font>
      <sz val="10"/>
      <name val="ＭＳ Ｐゴシック"/>
      <family val="3"/>
      <charset val="128"/>
    </font>
    <font>
      <b/>
      <u/>
      <sz val="11"/>
      <name val="ＭＳ Ｐゴシック"/>
      <family val="3"/>
      <charset val="128"/>
    </font>
    <font>
      <sz val="8"/>
      <color rgb="FF00B050"/>
      <name val="ＭＳ Ｐ明朝"/>
      <family val="1"/>
      <charset val="128"/>
    </font>
  </fonts>
  <fills count="8">
    <fill>
      <patternFill patternType="none"/>
    </fill>
    <fill>
      <patternFill patternType="gray125"/>
    </fill>
    <fill>
      <patternFill patternType="solid">
        <fgColor indexed="45"/>
        <bgColor indexed="64"/>
      </patternFill>
    </fill>
    <fill>
      <patternFill patternType="solid">
        <fgColor indexed="65"/>
        <bgColor indexed="64"/>
      </patternFill>
    </fill>
    <fill>
      <patternFill patternType="solid">
        <fgColor indexed="43"/>
        <bgColor indexed="64"/>
      </patternFill>
    </fill>
    <fill>
      <patternFill patternType="solid">
        <fgColor rgb="FFFFFF99"/>
        <bgColor indexed="64"/>
      </patternFill>
    </fill>
    <fill>
      <patternFill patternType="solid">
        <fgColor rgb="FFFF99CC"/>
        <bgColor indexed="64"/>
      </patternFill>
    </fill>
    <fill>
      <patternFill patternType="solid">
        <fgColor rgb="FF92D050"/>
        <bgColor indexed="64"/>
      </patternFill>
    </fill>
  </fills>
  <borders count="31">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diagonalUp="1">
      <left/>
      <right style="thin">
        <color indexed="64"/>
      </right>
      <top style="thin">
        <color indexed="64"/>
      </top>
      <bottom style="thin">
        <color indexed="64"/>
      </bottom>
      <diagonal style="thin">
        <color indexed="64"/>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thin">
        <color theme="1"/>
      </left>
      <right style="thin">
        <color theme="1"/>
      </right>
      <top style="thin">
        <color theme="1"/>
      </top>
      <bottom style="thin">
        <color theme="1"/>
      </bottom>
      <diagonal/>
    </border>
  </borders>
  <cellStyleXfs count="2">
    <xf numFmtId="0" fontId="0" fillId="0" borderId="0"/>
    <xf numFmtId="38" fontId="1" fillId="0" borderId="0" applyFont="0" applyFill="0" applyBorder="0" applyAlignment="0" applyProtection="0"/>
  </cellStyleXfs>
  <cellXfs count="373">
    <xf numFmtId="0" fontId="0" fillId="0" borderId="0" xfId="0"/>
    <xf numFmtId="0" fontId="3" fillId="0" borderId="0" xfId="0" applyFont="1" applyAlignment="1">
      <alignment vertical="center"/>
    </xf>
    <xf numFmtId="0" fontId="3" fillId="0" borderId="0" xfId="0" applyFont="1" applyBorder="1" applyAlignment="1">
      <alignment vertical="center"/>
    </xf>
    <xf numFmtId="0" fontId="3" fillId="0" borderId="0" xfId="0" applyFont="1" applyAlignment="1">
      <alignment horizontal="left" vertical="center"/>
    </xf>
    <xf numFmtId="0" fontId="3" fillId="0" borderId="0" xfId="0" applyFont="1" applyBorder="1" applyAlignment="1">
      <alignment horizontal="lef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49" fontId="7" fillId="0" borderId="0" xfId="0" applyNumberFormat="1" applyFont="1" applyAlignment="1">
      <alignment horizontal="center" vertical="center"/>
    </xf>
    <xf numFmtId="0" fontId="7" fillId="0" borderId="0" xfId="0" applyFont="1" applyAlignment="1">
      <alignment vertical="center"/>
    </xf>
    <xf numFmtId="0" fontId="10" fillId="0" borderId="0" xfId="0" applyFont="1" applyAlignment="1">
      <alignment vertical="center"/>
    </xf>
    <xf numFmtId="0" fontId="5" fillId="0" borderId="0" xfId="0" applyFont="1" applyAlignment="1">
      <alignment vertical="center"/>
    </xf>
    <xf numFmtId="0" fontId="8" fillId="0" borderId="0" xfId="0" applyFont="1" applyAlignment="1">
      <alignment vertical="center"/>
    </xf>
    <xf numFmtId="0" fontId="13" fillId="0" borderId="0" xfId="0" applyFont="1"/>
    <xf numFmtId="0" fontId="14" fillId="0" borderId="0" xfId="0" applyFont="1"/>
    <xf numFmtId="0" fontId="15" fillId="0" borderId="0" xfId="0" applyFont="1"/>
    <xf numFmtId="0" fontId="17" fillId="0" borderId="0" xfId="0" applyFont="1"/>
    <xf numFmtId="0" fontId="16" fillId="0" borderId="0" xfId="0" applyFont="1"/>
    <xf numFmtId="0" fontId="18" fillId="0" borderId="0" xfId="0" applyFont="1"/>
    <xf numFmtId="0" fontId="19" fillId="0" borderId="0" xfId="0" applyFont="1"/>
    <xf numFmtId="0" fontId="19" fillId="0" borderId="0" xfId="0" applyFont="1" applyAlignment="1">
      <alignment horizontal="distributed" vertical="center"/>
    </xf>
    <xf numFmtId="0" fontId="19" fillId="0" borderId="0" xfId="0" applyFont="1" applyAlignment="1">
      <alignment horizontal="left" vertical="center" shrinkToFit="1"/>
    </xf>
    <xf numFmtId="0" fontId="19" fillId="0" borderId="0" xfId="0" applyFont="1" applyAlignment="1">
      <alignment vertical="center"/>
    </xf>
    <xf numFmtId="0" fontId="22" fillId="0" borderId="0" xfId="0" applyFont="1"/>
    <xf numFmtId="0" fontId="23" fillId="0" borderId="0" xfId="0" applyFont="1" applyAlignment="1">
      <alignment vertical="center"/>
    </xf>
    <xf numFmtId="0" fontId="0" fillId="0" borderId="0" xfId="0" applyAlignment="1">
      <alignment horizontal="distributed"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0" xfId="0" applyBorder="1" applyAlignment="1">
      <alignment horizontal="center" vertical="center"/>
    </xf>
    <xf numFmtId="0" fontId="0" fillId="0" borderId="0" xfId="0" applyFill="1" applyAlignment="1">
      <alignment horizontal="distributed" vertical="center"/>
    </xf>
    <xf numFmtId="0" fontId="0" fillId="0" borderId="5" xfId="0" applyBorder="1" applyAlignment="1">
      <alignment horizontal="distributed" vertical="center"/>
    </xf>
    <xf numFmtId="0" fontId="3" fillId="0" borderId="0" xfId="0" applyFont="1" applyFill="1" applyBorder="1" applyAlignment="1">
      <alignment vertical="center"/>
    </xf>
    <xf numFmtId="38" fontId="0" fillId="2" borderId="10" xfId="1" applyFont="1" applyFill="1" applyBorder="1" applyAlignment="1" applyProtection="1">
      <alignment vertical="center"/>
      <protection locked="0"/>
    </xf>
    <xf numFmtId="0" fontId="0" fillId="2" borderId="10" xfId="0" applyFill="1" applyBorder="1" applyProtection="1">
      <protection locked="0"/>
    </xf>
    <xf numFmtId="0" fontId="0" fillId="0" borderId="0" xfId="0" applyAlignment="1">
      <alignment horizontal="right"/>
    </xf>
    <xf numFmtId="0" fontId="27" fillId="0" borderId="0" xfId="0" applyFont="1" applyAlignment="1">
      <alignment horizontal="right"/>
    </xf>
    <xf numFmtId="0" fontId="29" fillId="0" borderId="0" xfId="0" applyNumberFormat="1" applyFont="1" applyAlignment="1">
      <alignment horizontal="right"/>
    </xf>
    <xf numFmtId="0" fontId="27" fillId="0" borderId="0" xfId="0" applyNumberFormat="1" applyFont="1" applyAlignment="1">
      <alignment horizontal="right"/>
    </xf>
    <xf numFmtId="0" fontId="31" fillId="0" borderId="0" xfId="0" applyFont="1"/>
    <xf numFmtId="0" fontId="25" fillId="3" borderId="0" xfId="0" applyFont="1" applyFill="1" applyAlignment="1">
      <alignment vertical="center"/>
    </xf>
    <xf numFmtId="0" fontId="0" fillId="3" borderId="0" xfId="0" applyFill="1" applyAlignment="1">
      <alignment vertical="center"/>
    </xf>
    <xf numFmtId="0" fontId="0" fillId="3" borderId="10" xfId="0" applyFill="1" applyBorder="1" applyAlignment="1">
      <alignment horizontal="center" vertical="center" wrapText="1"/>
    </xf>
    <xf numFmtId="0" fontId="0" fillId="3" borderId="6" xfId="0" applyFill="1" applyBorder="1" applyAlignment="1">
      <alignment vertical="center"/>
    </xf>
    <xf numFmtId="0" fontId="0" fillId="3" borderId="5" xfId="0" applyFill="1" applyBorder="1" applyAlignment="1">
      <alignment vertical="center"/>
    </xf>
    <xf numFmtId="0" fontId="0" fillId="3" borderId="11" xfId="0" applyFill="1" applyBorder="1" applyAlignment="1">
      <alignment horizontal="center" vertical="center"/>
    </xf>
    <xf numFmtId="0" fontId="0" fillId="4" borderId="10" xfId="0" applyFill="1" applyBorder="1" applyAlignment="1" applyProtection="1">
      <alignment horizontal="center" vertical="center"/>
      <protection locked="0"/>
    </xf>
    <xf numFmtId="0" fontId="0" fillId="0" borderId="0" xfId="0" applyAlignment="1">
      <alignment vertical="center"/>
    </xf>
    <xf numFmtId="0" fontId="19" fillId="0" borderId="0" xfId="0" applyFont="1" applyAlignment="1">
      <alignment vertical="center" wrapText="1"/>
    </xf>
    <xf numFmtId="0" fontId="34" fillId="0" borderId="0" xfId="0" applyNumberFormat="1" applyFont="1" applyFill="1" applyAlignment="1">
      <alignment horizontal="right"/>
    </xf>
    <xf numFmtId="0" fontId="35" fillId="0" borderId="0" xfId="0" applyNumberFormat="1" applyFont="1" applyFill="1" applyAlignment="1">
      <alignment horizontal="right" vertical="center"/>
    </xf>
    <xf numFmtId="0" fontId="0" fillId="0" borderId="12" xfId="0" applyBorder="1" applyAlignment="1">
      <alignment vertical="top" wrapText="1"/>
    </xf>
    <xf numFmtId="0" fontId="0" fillId="0" borderId="0" xfId="0" applyAlignment="1">
      <alignment vertical="top" wrapText="1"/>
    </xf>
    <xf numFmtId="0" fontId="3" fillId="0" borderId="4" xfId="0" applyFont="1" applyFill="1" applyBorder="1" applyAlignment="1" applyProtection="1">
      <alignment horizontal="left" vertical="center"/>
      <protection locked="0"/>
    </xf>
    <xf numFmtId="0" fontId="3" fillId="0" borderId="0" xfId="0" applyFont="1" applyAlignment="1">
      <alignment vertical="center" wrapText="1"/>
    </xf>
    <xf numFmtId="0" fontId="3" fillId="0" borderId="13" xfId="0" applyFont="1" applyFill="1" applyBorder="1" applyAlignment="1" applyProtection="1">
      <alignment horizontal="left" vertical="center"/>
      <protection locked="0"/>
    </xf>
    <xf numFmtId="0" fontId="3" fillId="0" borderId="14" xfId="0" applyFont="1" applyFill="1" applyBorder="1" applyAlignment="1" applyProtection="1">
      <alignment vertical="center"/>
      <protection locked="0"/>
    </xf>
    <xf numFmtId="0" fontId="8" fillId="0" borderId="13" xfId="0" applyFont="1" applyFill="1" applyBorder="1" applyAlignment="1" applyProtection="1">
      <alignment horizontal="left" vertical="center"/>
      <protection locked="0"/>
    </xf>
    <xf numFmtId="0" fontId="10" fillId="0" borderId="4" xfId="0" applyFont="1" applyFill="1" applyBorder="1" applyAlignment="1" applyProtection="1">
      <alignment horizontal="left"/>
      <protection locked="0"/>
    </xf>
    <xf numFmtId="0" fontId="10" fillId="0" borderId="13" xfId="0" applyFont="1" applyFill="1" applyBorder="1" applyAlignment="1" applyProtection="1">
      <alignment horizontal="left"/>
      <protection locked="0"/>
    </xf>
    <xf numFmtId="0" fontId="10" fillId="0" borderId="0" xfId="0" applyFont="1" applyAlignment="1"/>
    <xf numFmtId="0" fontId="3" fillId="0" borderId="12" xfId="0" applyFont="1" applyFill="1" applyBorder="1" applyAlignment="1" applyProtection="1">
      <alignment vertical="center"/>
      <protection locked="0"/>
    </xf>
    <xf numFmtId="0" fontId="3" fillId="0" borderId="4" xfId="0" applyFont="1" applyFill="1" applyBorder="1" applyAlignment="1" applyProtection="1">
      <alignment horizontal="center" vertical="center"/>
      <protection locked="0"/>
    </xf>
    <xf numFmtId="0" fontId="3" fillId="0" borderId="0" xfId="0" applyFont="1" applyBorder="1" applyAlignment="1">
      <alignment vertical="center"/>
    </xf>
    <xf numFmtId="0" fontId="3" fillId="0" borderId="0" xfId="0" applyFont="1" applyAlignment="1">
      <alignment vertical="center"/>
    </xf>
    <xf numFmtId="0" fontId="3" fillId="0" borderId="0" xfId="0" applyFont="1" applyAlignment="1">
      <alignment horizontal="left" vertical="center"/>
    </xf>
    <xf numFmtId="0" fontId="0" fillId="0" borderId="0" xfId="0" applyAlignment="1">
      <alignment vertical="center" wrapText="1"/>
    </xf>
    <xf numFmtId="0" fontId="0" fillId="0" borderId="0" xfId="0" applyBorder="1" applyAlignment="1">
      <alignment vertical="top" wrapText="1"/>
    </xf>
    <xf numFmtId="0" fontId="0" fillId="0" borderId="10" xfId="0" applyBorder="1" applyAlignment="1">
      <alignment vertical="center"/>
    </xf>
    <xf numFmtId="49" fontId="38" fillId="0" borderId="0" xfId="0" applyNumberFormat="1" applyFont="1" applyAlignment="1">
      <alignment horizontal="left" vertical="center"/>
    </xf>
    <xf numFmtId="0" fontId="38" fillId="0" borderId="0" xfId="0" applyFont="1"/>
    <xf numFmtId="177" fontId="2" fillId="0" borderId="6" xfId="0" applyNumberFormat="1" applyFont="1" applyBorder="1" applyAlignment="1">
      <alignment horizontal="center" vertical="center"/>
    </xf>
    <xf numFmtId="177" fontId="2" fillId="0" borderId="4" xfId="0" applyNumberFormat="1" applyFont="1" applyBorder="1" applyAlignment="1">
      <alignment horizontal="center" vertical="center"/>
    </xf>
    <xf numFmtId="177" fontId="2" fillId="0" borderId="5" xfId="0" applyNumberFormat="1" applyFont="1" applyBorder="1" applyAlignment="1">
      <alignment horizontal="center" vertical="center"/>
    </xf>
    <xf numFmtId="0" fontId="25" fillId="0" borderId="0" xfId="0" applyFont="1" applyAlignment="1">
      <alignment vertical="center"/>
    </xf>
    <xf numFmtId="0" fontId="0" fillId="0" borderId="11" xfId="0" applyFill="1" applyBorder="1" applyAlignment="1" applyProtection="1">
      <alignment horizontal="center" vertical="center"/>
      <protection locked="0"/>
    </xf>
    <xf numFmtId="49" fontId="7" fillId="0" borderId="2" xfId="0" applyNumberFormat="1" applyFont="1" applyBorder="1" applyAlignment="1">
      <alignment vertical="center"/>
    </xf>
    <xf numFmtId="49" fontId="38" fillId="0" borderId="2" xfId="0" applyNumberFormat="1" applyFont="1" applyBorder="1" applyAlignment="1">
      <alignment horizontal="left" vertical="center"/>
    </xf>
    <xf numFmtId="0" fontId="0" fillId="0" borderId="2" xfId="0" applyBorder="1" applyAlignment="1">
      <alignment horizontal="distributed" vertical="center"/>
    </xf>
    <xf numFmtId="0" fontId="19" fillId="0" borderId="0" xfId="0" applyFont="1" applyAlignment="1">
      <alignment horizontal="distributed" vertical="center"/>
    </xf>
    <xf numFmtId="0" fontId="22" fillId="0" borderId="0" xfId="0" applyFont="1" applyAlignment="1">
      <alignment horizontal="distributed"/>
    </xf>
    <xf numFmtId="0" fontId="19" fillId="0" borderId="0" xfId="0" applyFont="1" applyAlignment="1">
      <alignment horizontal="left" vertical="center"/>
    </xf>
    <xf numFmtId="0" fontId="0" fillId="0" borderId="17" xfId="0" applyFill="1" applyBorder="1" applyAlignment="1">
      <alignment horizontal="distributed" vertical="center"/>
    </xf>
    <xf numFmtId="0" fontId="19" fillId="0" borderId="0" xfId="0" applyFont="1" applyFill="1" applyAlignment="1" applyProtection="1">
      <alignment horizontal="left" vertical="center" shrinkToFit="1"/>
      <protection locked="0"/>
    </xf>
    <xf numFmtId="0" fontId="19" fillId="0" borderId="0" xfId="0" applyFont="1" applyFill="1" applyAlignment="1" applyProtection="1">
      <alignment horizontal="center" vertical="center" shrinkToFit="1"/>
      <protection locked="0"/>
    </xf>
    <xf numFmtId="0" fontId="0" fillId="0" borderId="4" xfId="0" applyBorder="1" applyAlignment="1">
      <alignment vertical="center"/>
    </xf>
    <xf numFmtId="0" fontId="0" fillId="0" borderId="4" xfId="0" applyFill="1" applyBorder="1" applyProtection="1">
      <protection locked="0"/>
    </xf>
    <xf numFmtId="0" fontId="0" fillId="0" borderId="11" xfId="0" applyFill="1" applyBorder="1" applyAlignment="1" applyProtection="1">
      <alignment horizontal="center"/>
      <protection locked="0"/>
    </xf>
    <xf numFmtId="0" fontId="0" fillId="0" borderId="11" xfId="0" applyFill="1" applyBorder="1" applyAlignment="1" applyProtection="1">
      <alignment horizontal="right"/>
      <protection locked="0"/>
    </xf>
    <xf numFmtId="0" fontId="3" fillId="0" borderId="0" xfId="0" applyFont="1" applyFill="1" applyAlignment="1">
      <alignment vertical="center"/>
    </xf>
    <xf numFmtId="0" fontId="0" fillId="5" borderId="10" xfId="0" applyFill="1" applyBorder="1" applyAlignment="1" applyProtection="1">
      <alignment horizontal="center"/>
      <protection locked="0"/>
    </xf>
    <xf numFmtId="0" fontId="0" fillId="5" borderId="10" xfId="0" applyFill="1" applyBorder="1" applyAlignment="1" applyProtection="1">
      <alignment horizontal="right"/>
      <protection locked="0"/>
    </xf>
    <xf numFmtId="0" fontId="0" fillId="5" borderId="10" xfId="0" applyFill="1" applyBorder="1" applyAlignment="1" applyProtection="1">
      <alignment horizontal="center" vertical="center"/>
      <protection locked="0"/>
    </xf>
    <xf numFmtId="0" fontId="0" fillId="0" borderId="10" xfId="0" applyFill="1" applyBorder="1" applyAlignment="1" applyProtection="1">
      <alignment vertical="center"/>
    </xf>
    <xf numFmtId="0" fontId="0" fillId="0" borderId="10" xfId="0" applyFill="1" applyBorder="1" applyAlignment="1" applyProtection="1">
      <alignment horizontal="center" vertical="center"/>
    </xf>
    <xf numFmtId="49" fontId="0" fillId="0" borderId="0" xfId="0" applyNumberFormat="1" applyAlignment="1">
      <alignment horizontal="left" vertical="center"/>
    </xf>
    <xf numFmtId="0" fontId="0" fillId="0" borderId="15" xfId="0" applyBorder="1" applyAlignment="1">
      <alignment horizontal="left" vertical="center"/>
    </xf>
    <xf numFmtId="0" fontId="0" fillId="0" borderId="4" xfId="0" applyBorder="1" applyAlignment="1">
      <alignment horizontal="left"/>
    </xf>
    <xf numFmtId="0" fontId="0" fillId="0" borderId="1" xfId="0" applyBorder="1" applyAlignment="1">
      <alignment horizontal="left" vertical="center"/>
    </xf>
    <xf numFmtId="0" fontId="0" fillId="0" borderId="2" xfId="0" applyBorder="1" applyAlignment="1">
      <alignment horizontal="left"/>
    </xf>
    <xf numFmtId="0" fontId="0" fillId="0" borderId="0" xfId="0" applyAlignment="1">
      <alignment horizontal="left" vertical="center"/>
    </xf>
    <xf numFmtId="0" fontId="0" fillId="0" borderId="0" xfId="0" applyAlignment="1">
      <alignment horizontal="left"/>
    </xf>
    <xf numFmtId="0" fontId="0" fillId="0" borderId="0" xfId="0" applyAlignment="1">
      <alignment horizontal="left" wrapText="1"/>
    </xf>
    <xf numFmtId="0" fontId="0" fillId="0" borderId="0" xfId="0" applyAlignment="1">
      <alignment wrapText="1"/>
    </xf>
    <xf numFmtId="0" fontId="0" fillId="0" borderId="5" xfId="0" applyBorder="1" applyAlignment="1">
      <alignment horizontal="left" vertical="center" shrinkToFit="1"/>
    </xf>
    <xf numFmtId="0" fontId="0" fillId="0" borderId="0" xfId="0" applyAlignment="1">
      <alignment horizontal="center"/>
    </xf>
    <xf numFmtId="0" fontId="0" fillId="0" borderId="0" xfId="0" applyFill="1" applyBorder="1" applyAlignment="1">
      <alignment horizontal="center" vertical="center"/>
    </xf>
    <xf numFmtId="0" fontId="0" fillId="0" borderId="0" xfId="0" applyFill="1" applyBorder="1" applyAlignment="1">
      <alignment horizontal="center" vertical="center" shrinkToFit="1"/>
    </xf>
    <xf numFmtId="0" fontId="0" fillId="6" borderId="0" xfId="0" applyFill="1" applyAlignment="1">
      <alignment horizontal="center" vertical="center"/>
    </xf>
    <xf numFmtId="0" fontId="0" fillId="5" borderId="6" xfId="0" applyFill="1" applyBorder="1" applyAlignment="1">
      <alignment horizontal="center" vertical="center" shrinkToFit="1"/>
    </xf>
    <xf numFmtId="0" fontId="0" fillId="5" borderId="4" xfId="0" applyFill="1" applyBorder="1" applyAlignment="1">
      <alignment horizontal="center" vertical="center" shrinkToFit="1"/>
    </xf>
    <xf numFmtId="0" fontId="0" fillId="5" borderId="4" xfId="0" applyFill="1" applyBorder="1" applyAlignment="1">
      <alignment horizontal="left" vertical="center" shrinkToFit="1"/>
    </xf>
    <xf numFmtId="0" fontId="0" fillId="5" borderId="10" xfId="0" applyFill="1" applyBorder="1" applyAlignment="1">
      <alignment horizontal="center" vertical="center"/>
    </xf>
    <xf numFmtId="0" fontId="0" fillId="5" borderId="9" xfId="0" applyFill="1" applyBorder="1" applyAlignment="1">
      <alignment horizontal="center" vertical="center"/>
    </xf>
    <xf numFmtId="38" fontId="0" fillId="0" borderId="5" xfId="1" applyFont="1" applyBorder="1" applyAlignment="1">
      <alignment shrinkToFit="1"/>
    </xf>
    <xf numFmtId="38" fontId="0" fillId="5" borderId="5" xfId="1" applyFont="1" applyFill="1" applyBorder="1" applyAlignment="1" applyProtection="1">
      <alignment horizontal="distributed" vertical="center"/>
      <protection locked="0"/>
    </xf>
    <xf numFmtId="38" fontId="0" fillId="0" borderId="11" xfId="1" applyFont="1" applyFill="1" applyBorder="1" applyAlignment="1">
      <alignment horizontal="distributed" vertical="center"/>
    </xf>
    <xf numFmtId="0" fontId="0" fillId="5" borderId="6" xfId="0" applyFill="1" applyBorder="1" applyAlignment="1">
      <alignment horizontal="center" vertical="center" shrinkToFit="1"/>
    </xf>
    <xf numFmtId="0" fontId="3" fillId="0" borderId="0" xfId="0" applyFont="1" applyAlignment="1">
      <alignment horizontal="left" vertical="center"/>
    </xf>
    <xf numFmtId="0" fontId="12" fillId="0" borderId="0" xfId="0" applyFont="1" applyAlignment="1">
      <alignment horizontal="center" vertical="center" wrapText="1"/>
    </xf>
    <xf numFmtId="0" fontId="12" fillId="0" borderId="0" xfId="0" applyFont="1" applyAlignment="1">
      <alignment horizontal="center" vertical="center"/>
    </xf>
    <xf numFmtId="0" fontId="3" fillId="2" borderId="0" xfId="0" applyFont="1" applyFill="1" applyAlignment="1" applyProtection="1">
      <alignment horizontal="center" vertical="center"/>
      <protection locked="0"/>
    </xf>
    <xf numFmtId="0" fontId="3" fillId="4" borderId="0" xfId="0" applyFont="1" applyFill="1" applyAlignment="1" applyProtection="1">
      <alignment horizontal="center" vertical="center"/>
      <protection locked="0"/>
    </xf>
    <xf numFmtId="0" fontId="7" fillId="7" borderId="10" xfId="0" applyFont="1" applyFill="1" applyBorder="1" applyAlignment="1" applyProtection="1">
      <alignment vertical="center" shrinkToFit="1"/>
      <protection locked="0"/>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3" fillId="0" borderId="10" xfId="0" applyFont="1" applyBorder="1" applyAlignment="1">
      <alignment vertical="center"/>
    </xf>
    <xf numFmtId="0" fontId="3" fillId="0" borderId="10" xfId="0" applyFont="1" applyBorder="1"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6" xfId="0" applyFont="1" applyBorder="1" applyAlignment="1">
      <alignment horizontal="center" vertical="center"/>
    </xf>
    <xf numFmtId="0" fontId="3" fillId="5" borderId="10" xfId="0" applyFont="1" applyFill="1" applyBorder="1" applyAlignment="1" applyProtection="1">
      <alignment vertical="center" wrapText="1"/>
      <protection locked="0"/>
    </xf>
    <xf numFmtId="0" fontId="3" fillId="5" borderId="10" xfId="0" applyFont="1" applyFill="1" applyBorder="1" applyAlignment="1" applyProtection="1">
      <alignment vertical="center"/>
      <protection locked="0"/>
    </xf>
    <xf numFmtId="0" fontId="3" fillId="4" borderId="13" xfId="0" applyFont="1" applyFill="1" applyBorder="1" applyAlignment="1" applyProtection="1">
      <alignment horizontal="center" vertical="center"/>
      <protection locked="0"/>
    </xf>
    <xf numFmtId="0" fontId="3" fillId="0" borderId="10" xfId="0" applyFont="1" applyBorder="1" applyAlignment="1">
      <alignment horizontal="center" vertical="center" wrapText="1"/>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7" fillId="0" borderId="10" xfId="0" applyFont="1" applyBorder="1" applyAlignment="1">
      <alignment horizontal="center" vertical="center" wrapText="1"/>
    </xf>
    <xf numFmtId="0" fontId="3" fillId="0" borderId="0" xfId="0" applyFont="1" applyAlignment="1">
      <alignment horizontal="left" vertical="center"/>
    </xf>
    <xf numFmtId="0" fontId="3" fillId="0" borderId="11" xfId="0" applyFont="1" applyBorder="1" applyAlignment="1">
      <alignment horizontal="center" vertical="center"/>
    </xf>
    <xf numFmtId="0" fontId="3" fillId="2" borderId="10" xfId="0" applyFont="1" applyFill="1" applyBorder="1" applyAlignment="1" applyProtection="1">
      <alignment horizontal="left" vertical="center"/>
      <protection locked="0"/>
    </xf>
    <xf numFmtId="49" fontId="3" fillId="0" borderId="0" xfId="0" applyNumberFormat="1"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protection locked="0"/>
    </xf>
    <xf numFmtId="0" fontId="3" fillId="0" borderId="0" xfId="0" applyFont="1" applyBorder="1" applyAlignment="1">
      <alignment horizontal="center" vertical="center"/>
    </xf>
    <xf numFmtId="49" fontId="7" fillId="0" borderId="0" xfId="0" applyNumberFormat="1" applyFont="1" applyAlignment="1">
      <alignment horizontal="center" vertical="center"/>
    </xf>
    <xf numFmtId="0" fontId="6" fillId="0" borderId="0" xfId="0" applyFont="1" applyAlignment="1">
      <alignment horizontal="left" vertical="center"/>
    </xf>
    <xf numFmtId="0" fontId="3" fillId="0" borderId="0" xfId="0" applyFont="1" applyAlignment="1">
      <alignment vertical="center"/>
    </xf>
    <xf numFmtId="0" fontId="4" fillId="0" borderId="0" xfId="0" applyFont="1" applyAlignment="1">
      <alignment horizontal="center" vertical="center"/>
    </xf>
    <xf numFmtId="49" fontId="7" fillId="0" borderId="10" xfId="0" applyNumberFormat="1" applyFont="1" applyBorder="1" applyAlignment="1">
      <alignment horizontal="center" vertical="center"/>
    </xf>
    <xf numFmtId="0" fontId="3" fillId="5" borderId="2"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shrinkToFit="1"/>
      <protection locked="0"/>
    </xf>
    <xf numFmtId="0" fontId="3" fillId="2" borderId="4" xfId="0" applyFont="1" applyFill="1" applyBorder="1" applyAlignment="1" applyProtection="1">
      <alignment horizontal="center" vertical="center" shrinkToFit="1"/>
      <protection locked="0"/>
    </xf>
    <xf numFmtId="0" fontId="3" fillId="2" borderId="5" xfId="0" applyFont="1" applyFill="1" applyBorder="1" applyAlignment="1" applyProtection="1">
      <alignment horizontal="center" vertical="center" shrinkToFit="1"/>
      <protection locked="0"/>
    </xf>
    <xf numFmtId="0" fontId="3" fillId="2" borderId="6" xfId="0" applyFont="1" applyFill="1" applyBorder="1" applyAlignment="1" applyProtection="1">
      <alignment horizontal="left" vertical="center" shrinkToFit="1"/>
      <protection locked="0"/>
    </xf>
    <xf numFmtId="0" fontId="3" fillId="2" borderId="4"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3" fillId="2" borderId="10" xfId="0" applyNumberFormat="1" applyFont="1" applyFill="1" applyBorder="1" applyAlignment="1" applyProtection="1">
      <alignment horizontal="left" vertical="center"/>
      <protection locked="0"/>
    </xf>
    <xf numFmtId="0" fontId="3" fillId="6" borderId="6" xfId="0" applyFont="1" applyFill="1" applyBorder="1" applyAlignment="1" applyProtection="1">
      <alignment horizontal="center" vertical="center"/>
      <protection locked="0"/>
    </xf>
    <xf numFmtId="0" fontId="3" fillId="6" borderId="4" xfId="0" applyFont="1" applyFill="1" applyBorder="1" applyAlignment="1" applyProtection="1">
      <alignment horizontal="center" vertical="center"/>
      <protection locked="0"/>
    </xf>
    <xf numFmtId="0" fontId="3" fillId="6" borderId="5" xfId="0" applyFont="1" applyFill="1" applyBorder="1" applyAlignment="1" applyProtection="1">
      <alignment horizontal="center" vertical="center"/>
      <protection locked="0"/>
    </xf>
    <xf numFmtId="0" fontId="3" fillId="4" borderId="10" xfId="0" applyNumberFormat="1" applyFont="1" applyFill="1" applyBorder="1" applyAlignment="1" applyProtection="1">
      <alignment horizontal="left" vertical="center"/>
      <protection locked="0"/>
    </xf>
    <xf numFmtId="0" fontId="3" fillId="4" borderId="0" xfId="0" applyFont="1" applyFill="1" applyBorder="1" applyAlignment="1" applyProtection="1">
      <alignment horizontal="left" vertical="center"/>
      <protection locked="0"/>
    </xf>
    <xf numFmtId="0" fontId="5" fillId="0" borderId="0" xfId="0" applyFont="1" applyBorder="1" applyAlignment="1">
      <alignment horizontal="center" vertical="center"/>
    </xf>
    <xf numFmtId="3" fontId="3" fillId="2" borderId="10" xfId="0" applyNumberFormat="1" applyFont="1" applyFill="1" applyBorder="1" applyAlignment="1" applyProtection="1">
      <alignment horizontal="left" vertical="center"/>
      <protection locked="0"/>
    </xf>
    <xf numFmtId="3" fontId="3" fillId="2" borderId="6" xfId="0" applyNumberFormat="1" applyFont="1" applyFill="1" applyBorder="1" applyAlignment="1" applyProtection="1">
      <alignment horizontal="left" vertical="center"/>
      <protection locked="0"/>
    </xf>
    <xf numFmtId="0" fontId="3" fillId="2" borderId="4" xfId="0" applyFont="1" applyFill="1" applyBorder="1" applyAlignment="1" applyProtection="1">
      <alignment horizontal="left" vertical="center"/>
      <protection locked="0"/>
    </xf>
    <xf numFmtId="0" fontId="3" fillId="2" borderId="5" xfId="0" applyFont="1" applyFill="1" applyBorder="1" applyAlignment="1" applyProtection="1">
      <alignment horizontal="left" vertical="center"/>
      <protection locked="0"/>
    </xf>
    <xf numFmtId="0" fontId="3" fillId="0" borderId="12" xfId="0" applyFont="1" applyBorder="1" applyAlignment="1">
      <alignment horizontal="left" vertical="center"/>
    </xf>
    <xf numFmtId="0" fontId="3" fillId="0" borderId="0" xfId="0" applyFont="1" applyBorder="1" applyAlignment="1">
      <alignment horizontal="left" vertical="center"/>
    </xf>
    <xf numFmtId="0" fontId="3" fillId="0" borderId="7" xfId="0" applyFont="1" applyBorder="1" applyAlignment="1">
      <alignment horizontal="center" vertical="center"/>
    </xf>
    <xf numFmtId="0" fontId="3" fillId="4" borderId="0" xfId="0" applyFont="1" applyFill="1" applyBorder="1" applyAlignment="1" applyProtection="1">
      <alignment horizontal="center" vertical="center"/>
      <protection locked="0"/>
    </xf>
    <xf numFmtId="0" fontId="3" fillId="0" borderId="15" xfId="0" applyFont="1" applyBorder="1" applyAlignment="1">
      <alignment horizontal="distributed" vertical="center"/>
    </xf>
    <xf numFmtId="0" fontId="3" fillId="0" borderId="13" xfId="0" applyFont="1" applyBorder="1" applyAlignment="1">
      <alignment horizontal="distributed" vertical="center"/>
    </xf>
    <xf numFmtId="0" fontId="3" fillId="0" borderId="16" xfId="0" applyFont="1" applyBorder="1" applyAlignment="1">
      <alignment horizontal="distributed" vertical="center"/>
    </xf>
    <xf numFmtId="0" fontId="3" fillId="5" borderId="0" xfId="0" applyFont="1" applyFill="1" applyBorder="1" applyAlignment="1" applyProtection="1">
      <alignment horizontal="left" vertical="center"/>
      <protection locked="0"/>
    </xf>
    <xf numFmtId="0" fontId="3" fillId="0" borderId="2" xfId="0" applyFont="1" applyBorder="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49" fontId="3" fillId="2" borderId="10" xfId="0" applyNumberFormat="1" applyFont="1" applyFill="1" applyBorder="1" applyAlignment="1" applyProtection="1">
      <alignment horizontal="left" vertical="center"/>
      <protection locked="0"/>
    </xf>
    <xf numFmtId="0" fontId="3" fillId="0" borderId="13" xfId="0" applyFont="1" applyFill="1" applyBorder="1" applyAlignment="1">
      <alignment horizontal="right" vertical="center"/>
    </xf>
    <xf numFmtId="0" fontId="3" fillId="0" borderId="13" xfId="0" applyFont="1" applyFill="1" applyBorder="1" applyAlignment="1">
      <alignment horizontal="left" vertical="center"/>
    </xf>
    <xf numFmtId="0" fontId="3" fillId="0" borderId="13" xfId="0" applyFont="1" applyFill="1" applyBorder="1" applyAlignment="1">
      <alignment horizontal="center" vertical="center"/>
    </xf>
    <xf numFmtId="0" fontId="3" fillId="6" borderId="6" xfId="0" applyFont="1" applyFill="1" applyBorder="1" applyAlignment="1" applyProtection="1">
      <alignment horizontal="left" vertical="center"/>
      <protection locked="0"/>
    </xf>
    <xf numFmtId="0" fontId="3" fillId="6" borderId="4" xfId="0" applyFont="1" applyFill="1" applyBorder="1" applyAlignment="1" applyProtection="1">
      <alignment horizontal="left" vertical="center"/>
      <protection locked="0"/>
    </xf>
    <xf numFmtId="0" fontId="3" fillId="6" borderId="5" xfId="0" applyFont="1" applyFill="1" applyBorder="1" applyAlignment="1" applyProtection="1">
      <alignment horizontal="left" vertical="center"/>
      <protection locked="0"/>
    </xf>
    <xf numFmtId="0" fontId="3" fillId="2" borderId="6" xfId="0" applyFont="1" applyFill="1" applyBorder="1" applyAlignment="1" applyProtection="1">
      <alignment horizontal="left" vertical="center"/>
      <protection locked="0"/>
    </xf>
    <xf numFmtId="0" fontId="3" fillId="2" borderId="6"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0" fontId="37" fillId="0" borderId="8" xfId="0" applyFont="1" applyFill="1" applyBorder="1" applyAlignment="1">
      <alignment horizontal="center" vertical="center" wrapText="1"/>
    </xf>
    <xf numFmtId="0" fontId="37" fillId="0" borderId="9" xfId="0" applyFont="1" applyFill="1" applyBorder="1" applyAlignment="1">
      <alignment horizontal="center" vertical="center" wrapText="1"/>
    </xf>
    <xf numFmtId="0" fontId="0" fillId="5" borderId="8" xfId="0" applyFill="1" applyBorder="1" applyAlignment="1" applyProtection="1">
      <alignment horizontal="center" vertical="center"/>
      <protection locked="0"/>
    </xf>
    <xf numFmtId="0" fontId="0" fillId="5" borderId="9" xfId="0" applyFill="1" applyBorder="1" applyAlignment="1" applyProtection="1">
      <alignment horizontal="center" vertical="center"/>
      <protection locked="0"/>
    </xf>
    <xf numFmtId="0" fontId="0" fillId="0" borderId="4" xfId="0" applyBorder="1" applyAlignment="1">
      <alignment vertical="center"/>
    </xf>
    <xf numFmtId="0" fontId="0" fillId="0" borderId="5" xfId="0" applyBorder="1" applyAlignment="1">
      <alignment vertical="center"/>
    </xf>
    <xf numFmtId="49" fontId="0" fillId="0" borderId="4" xfId="0" applyNumberFormat="1" applyBorder="1" applyAlignment="1">
      <alignment vertical="center"/>
    </xf>
    <xf numFmtId="49" fontId="0" fillId="0" borderId="5" xfId="0" applyNumberFormat="1" applyBorder="1" applyAlignment="1">
      <alignment vertical="center"/>
    </xf>
    <xf numFmtId="0" fontId="6" fillId="0" borderId="0" xfId="0" applyFont="1" applyAlignment="1">
      <alignment horizontal="center" vertical="center"/>
    </xf>
    <xf numFmtId="0" fontId="0" fillId="0" borderId="0" xfId="0" applyAlignment="1">
      <alignment horizontal="left" vertical="center" wrapText="1"/>
    </xf>
    <xf numFmtId="49" fontId="0" fillId="0" borderId="15" xfId="0" applyNumberFormat="1" applyBorder="1" applyAlignment="1">
      <alignment horizontal="center" vertical="center"/>
    </xf>
    <xf numFmtId="49" fontId="0" fillId="0" borderId="13" xfId="0" applyNumberFormat="1" applyBorder="1" applyAlignment="1">
      <alignment horizontal="center" vertical="center"/>
    </xf>
    <xf numFmtId="49" fontId="0" fillId="0" borderId="16" xfId="0" applyNumberFormat="1" applyBorder="1" applyAlignment="1">
      <alignment horizontal="center" vertical="center"/>
    </xf>
    <xf numFmtId="49" fontId="0" fillId="0" borderId="1" xfId="0" applyNumberFormat="1" applyBorder="1" applyAlignment="1">
      <alignment horizontal="center"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38" fontId="0" fillId="2" borderId="6" xfId="1" applyFont="1" applyFill="1" applyBorder="1" applyAlignment="1" applyProtection="1">
      <alignment horizontal="center" vertical="center"/>
      <protection locked="0"/>
    </xf>
    <xf numFmtId="38" fontId="0" fillId="2" borderId="5" xfId="1" applyFont="1" applyFill="1" applyBorder="1" applyAlignment="1" applyProtection="1">
      <alignment horizontal="center" vertical="center"/>
      <protection locked="0"/>
    </xf>
    <xf numFmtId="49" fontId="0" fillId="0" borderId="0" xfId="0" applyNumberFormat="1" applyFont="1" applyAlignment="1">
      <alignment horizontal="left" vertical="center"/>
    </xf>
    <xf numFmtId="49" fontId="0" fillId="0" borderId="8" xfId="0" applyNumberFormat="1" applyBorder="1" applyAlignment="1">
      <alignment horizontal="center" vertical="center" wrapText="1"/>
    </xf>
    <xf numFmtId="49" fontId="0" fillId="0" borderId="9" xfId="0" applyNumberFormat="1" applyBorder="1" applyAlignment="1">
      <alignment horizontal="center" vertical="center" wrapText="1"/>
    </xf>
    <xf numFmtId="176" fontId="0" fillId="2" borderId="6" xfId="0" applyNumberFormat="1" applyFill="1" applyBorder="1" applyAlignment="1" applyProtection="1">
      <alignment horizontal="center" vertical="center"/>
      <protection locked="0"/>
    </xf>
    <xf numFmtId="176" fontId="0" fillId="2" borderId="4" xfId="0" applyNumberFormat="1" applyFill="1" applyBorder="1" applyAlignment="1" applyProtection="1">
      <alignment horizontal="center" vertical="center"/>
      <protection locked="0"/>
    </xf>
    <xf numFmtId="176" fontId="0" fillId="2" borderId="5" xfId="0" applyNumberFormat="1" applyFill="1" applyBorder="1" applyAlignment="1" applyProtection="1">
      <alignment horizontal="center" vertical="center"/>
      <protection locked="0"/>
    </xf>
    <xf numFmtId="0" fontId="10" fillId="0" borderId="1" xfId="0" applyFont="1" applyBorder="1" applyAlignment="1">
      <alignment vertical="center"/>
    </xf>
    <xf numFmtId="0" fontId="10" fillId="0" borderId="2" xfId="0" applyFont="1" applyBorder="1" applyAlignment="1">
      <alignment vertical="center"/>
    </xf>
    <xf numFmtId="0" fontId="10" fillId="0" borderId="15" xfId="0" applyFont="1" applyBorder="1" applyAlignment="1">
      <alignment vertical="center"/>
    </xf>
    <xf numFmtId="0" fontId="10" fillId="0" borderId="13" xfId="0" applyFont="1" applyBorder="1" applyAlignment="1">
      <alignment vertical="center"/>
    </xf>
    <xf numFmtId="0" fontId="23" fillId="0" borderId="0" xfId="0" applyFont="1" applyAlignment="1">
      <alignment horizontal="right" vertical="center"/>
    </xf>
    <xf numFmtId="0" fontId="5" fillId="0" borderId="10" xfId="0" applyFont="1" applyBorder="1" applyAlignment="1">
      <alignment horizontal="left" vertical="center"/>
    </xf>
    <xf numFmtId="0" fontId="10" fillId="2" borderId="10" xfId="0" applyFont="1" applyFill="1" applyBorder="1" applyAlignment="1" applyProtection="1">
      <alignment vertical="center"/>
      <protection locked="0"/>
    </xf>
    <xf numFmtId="0" fontId="10" fillId="0" borderId="12" xfId="0" applyFont="1" applyBorder="1" applyAlignment="1">
      <alignment vertical="center"/>
    </xf>
    <xf numFmtId="0" fontId="10" fillId="0" borderId="0" xfId="0" applyFont="1" applyBorder="1" applyAlignment="1">
      <alignment vertical="center"/>
    </xf>
    <xf numFmtId="0" fontId="10" fillId="0" borderId="15" xfId="0" applyFont="1" applyBorder="1" applyAlignment="1">
      <alignment horizontal="center" vertical="center" wrapText="1"/>
    </xf>
    <xf numFmtId="0" fontId="10" fillId="0" borderId="13" xfId="0" applyFont="1" applyBorder="1" applyAlignment="1">
      <alignment horizontal="center" vertical="center"/>
    </xf>
    <xf numFmtId="0" fontId="10" fillId="0" borderId="16" xfId="0"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10" xfId="0" applyFont="1" applyBorder="1" applyAlignment="1">
      <alignment horizontal="left" vertical="center"/>
    </xf>
    <xf numFmtId="0" fontId="5" fillId="0" borderId="13" xfId="0" applyFont="1" applyBorder="1" applyAlignment="1">
      <alignment horizontal="left" vertical="center"/>
    </xf>
    <xf numFmtId="0" fontId="5" fillId="0" borderId="16" xfId="0" applyFont="1" applyBorder="1" applyAlignment="1">
      <alignment horizontal="left" vertical="center"/>
    </xf>
    <xf numFmtId="0" fontId="5" fillId="0" borderId="0" xfId="0" applyFont="1" applyBorder="1" applyAlignment="1">
      <alignment horizontal="left" vertical="center"/>
    </xf>
    <xf numFmtId="0" fontId="5" fillId="0" borderId="7"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10" fillId="0" borderId="10" xfId="0" applyFont="1" applyBorder="1" applyAlignment="1">
      <alignment horizontal="center" vertical="center"/>
    </xf>
    <xf numFmtId="0" fontId="5" fillId="0" borderId="9" xfId="0" applyFont="1" applyBorder="1" applyAlignment="1">
      <alignment horizontal="left" vertical="center"/>
    </xf>
    <xf numFmtId="0" fontId="10" fillId="0" borderId="5" xfId="0" applyFont="1" applyBorder="1" applyAlignment="1">
      <alignment horizontal="center" vertical="center"/>
    </xf>
    <xf numFmtId="0" fontId="10" fillId="0" borderId="6" xfId="0" applyFont="1" applyBorder="1" applyAlignment="1">
      <alignment vertical="center"/>
    </xf>
    <xf numFmtId="0" fontId="10" fillId="0" borderId="4" xfId="0" applyFont="1" applyBorder="1" applyAlignment="1">
      <alignment vertical="center"/>
    </xf>
    <xf numFmtId="0" fontId="10" fillId="0" borderId="6"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5" xfId="0" applyFont="1" applyBorder="1" applyAlignment="1">
      <alignment horizontal="distributed" vertical="center" justifyLastLine="1"/>
    </xf>
    <xf numFmtId="0" fontId="10" fillId="0" borderId="10" xfId="0" applyFont="1" applyBorder="1" applyAlignment="1">
      <alignment horizontal="distributed" vertical="center" justifyLastLine="1"/>
    </xf>
    <xf numFmtId="0" fontId="11" fillId="0" borderId="10" xfId="0" applyFont="1" applyBorder="1" applyAlignment="1">
      <alignment horizontal="center" vertical="center"/>
    </xf>
    <xf numFmtId="0" fontId="10" fillId="4" borderId="10" xfId="0" applyFont="1" applyFill="1" applyBorder="1" applyAlignment="1" applyProtection="1">
      <alignment horizontal="center" vertical="center"/>
      <protection locked="0"/>
    </xf>
    <xf numFmtId="0" fontId="10" fillId="0" borderId="10" xfId="0" applyFont="1" applyBorder="1" applyAlignment="1">
      <alignment horizontal="center" vertical="center" textRotation="255"/>
    </xf>
    <xf numFmtId="0" fontId="5" fillId="0" borderId="5" xfId="0" applyFont="1" applyBorder="1" applyAlignment="1">
      <alignment horizontal="left" vertical="center"/>
    </xf>
    <xf numFmtId="0" fontId="5" fillId="0" borderId="6" xfId="0" applyFont="1" applyBorder="1" applyAlignment="1">
      <alignment horizontal="left" vertical="center"/>
    </xf>
    <xf numFmtId="0" fontId="9" fillId="0" borderId="0" xfId="0" applyFont="1" applyBorder="1" applyAlignment="1">
      <alignment horizontal="center" vertical="center"/>
    </xf>
    <xf numFmtId="0" fontId="10" fillId="0" borderId="9" xfId="0" applyFont="1" applyBorder="1" applyAlignment="1">
      <alignment horizontal="center" vertical="center"/>
    </xf>
    <xf numFmtId="0" fontId="10" fillId="0" borderId="15" xfId="0" applyFont="1" applyBorder="1" applyAlignment="1">
      <alignment horizontal="center" vertical="center" textRotation="255"/>
    </xf>
    <xf numFmtId="0" fontId="10" fillId="0" borderId="13" xfId="0" applyFont="1" applyBorder="1" applyAlignment="1">
      <alignment horizontal="center" vertical="center" textRotation="255"/>
    </xf>
    <xf numFmtId="0" fontId="10" fillId="0" borderId="16" xfId="0" applyFont="1" applyBorder="1" applyAlignment="1">
      <alignment horizontal="center" vertical="center" textRotation="255"/>
    </xf>
    <xf numFmtId="0" fontId="10" fillId="0" borderId="12" xfId="0" applyFont="1" applyBorder="1" applyAlignment="1">
      <alignment horizontal="center" vertical="center" textRotation="255"/>
    </xf>
    <xf numFmtId="0" fontId="10" fillId="0" borderId="0" xfId="0" applyFont="1" applyBorder="1" applyAlignment="1">
      <alignment horizontal="center" vertical="center" textRotation="255"/>
    </xf>
    <xf numFmtId="0" fontId="10" fillId="0" borderId="7" xfId="0" applyFont="1" applyBorder="1" applyAlignment="1">
      <alignment horizontal="center" vertical="center" textRotation="255"/>
    </xf>
    <xf numFmtId="0" fontId="10" fillId="0" borderId="1" xfId="0" applyFont="1" applyBorder="1" applyAlignment="1">
      <alignment horizontal="center" vertical="center" textRotation="255"/>
    </xf>
    <xf numFmtId="0" fontId="10" fillId="0" borderId="2" xfId="0" applyFont="1" applyBorder="1" applyAlignment="1">
      <alignment horizontal="center" vertical="center" textRotation="255"/>
    </xf>
    <xf numFmtId="0" fontId="10" fillId="0" borderId="3" xfId="0" applyFont="1" applyBorder="1" applyAlignment="1">
      <alignment horizontal="center" vertical="center" textRotation="255"/>
    </xf>
    <xf numFmtId="0" fontId="10" fillId="2" borderId="6"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protection locked="0"/>
    </xf>
    <xf numFmtId="0" fontId="10" fillId="0" borderId="6"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25" fillId="0" borderId="0" xfId="0" applyFont="1" applyAlignment="1">
      <alignment horizontal="center" vertical="center"/>
    </xf>
    <xf numFmtId="38" fontId="0" fillId="6" borderId="10" xfId="1" applyFont="1" applyFill="1" applyBorder="1" applyAlignment="1">
      <alignment horizontal="center"/>
    </xf>
    <xf numFmtId="38" fontId="0" fillId="6" borderId="6" xfId="1" applyFont="1" applyFill="1" applyBorder="1" applyAlignment="1">
      <alignment horizontal="center"/>
    </xf>
    <xf numFmtId="0" fontId="0" fillId="6" borderId="10" xfId="0" applyFill="1" applyBorder="1" applyAlignment="1">
      <alignment horizontal="center"/>
    </xf>
    <xf numFmtId="0" fontId="0" fillId="0" borderId="10" xfId="0" applyBorder="1" applyAlignment="1">
      <alignment horizontal="center"/>
    </xf>
    <xf numFmtId="0" fontId="0" fillId="0" borderId="0" xfId="0" applyAlignment="1">
      <alignment horizontal="center" vertical="center"/>
    </xf>
    <xf numFmtId="0" fontId="0" fillId="0" borderId="5" xfId="0" applyBorder="1" applyAlignment="1">
      <alignment horizontal="center"/>
    </xf>
    <xf numFmtId="0" fontId="0" fillId="0" borderId="10" xfId="0" applyBorder="1" applyAlignment="1">
      <alignment horizontal="center" shrinkToFit="1"/>
    </xf>
    <xf numFmtId="38" fontId="0" fillId="0" borderId="5" xfId="1" applyFont="1" applyBorder="1" applyAlignment="1">
      <alignment horizontal="center"/>
    </xf>
    <xf numFmtId="38" fontId="0" fillId="0" borderId="10" xfId="1" applyFont="1" applyBorder="1" applyAlignment="1">
      <alignment horizontal="center"/>
    </xf>
    <xf numFmtId="38" fontId="0" fillId="0" borderId="6" xfId="1" applyFont="1" applyBorder="1" applyAlignment="1">
      <alignment horizontal="center"/>
    </xf>
    <xf numFmtId="10" fontId="0" fillId="0" borderId="10" xfId="0" applyNumberFormat="1" applyBorder="1" applyAlignment="1">
      <alignment horizontal="center"/>
    </xf>
    <xf numFmtId="38" fontId="0" fillId="0" borderId="4" xfId="1" applyFont="1" applyBorder="1" applyAlignment="1">
      <alignment horizontal="center"/>
    </xf>
    <xf numFmtId="178" fontId="0" fillId="0" borderId="10" xfId="0" applyNumberFormat="1" applyBorder="1" applyAlignment="1">
      <alignment horizontal="center"/>
    </xf>
    <xf numFmtId="38" fontId="0" fillId="2" borderId="4" xfId="1" applyFont="1" applyFill="1" applyBorder="1" applyAlignment="1" applyProtection="1">
      <alignment horizontal="center" vertical="center"/>
      <protection locked="0"/>
    </xf>
    <xf numFmtId="0" fontId="0" fillId="6" borderId="10" xfId="0" applyFill="1" applyBorder="1" applyAlignment="1">
      <alignment horizontal="center" vertical="center"/>
    </xf>
    <xf numFmtId="0" fontId="0" fillId="0" borderId="13" xfId="0" applyBorder="1" applyAlignment="1">
      <alignment horizontal="center" vertical="center"/>
    </xf>
    <xf numFmtId="0" fontId="0" fillId="0" borderId="2" xfId="0" applyBorder="1" applyAlignment="1">
      <alignment horizontal="center" vertical="center"/>
    </xf>
    <xf numFmtId="3" fontId="0" fillId="0" borderId="13" xfId="0" applyNumberFormat="1" applyBorder="1" applyAlignment="1">
      <alignment horizontal="left" vertical="center"/>
    </xf>
    <xf numFmtId="0" fontId="0" fillId="0" borderId="13" xfId="0" applyBorder="1" applyAlignment="1">
      <alignment horizontal="left" vertical="center"/>
    </xf>
    <xf numFmtId="0" fontId="0" fillId="0" borderId="16"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178" fontId="0" fillId="0" borderId="15" xfId="0" applyNumberFormat="1" applyBorder="1" applyAlignment="1">
      <alignment horizontal="center"/>
    </xf>
    <xf numFmtId="178" fontId="0" fillId="0" borderId="13" xfId="0" applyNumberFormat="1" applyBorder="1" applyAlignment="1">
      <alignment horizontal="center"/>
    </xf>
    <xf numFmtId="178" fontId="0" fillId="0" borderId="16" xfId="0" applyNumberFormat="1" applyBorder="1" applyAlignment="1">
      <alignment horizontal="center"/>
    </xf>
    <xf numFmtId="178" fontId="0" fillId="0" borderId="1" xfId="0" applyNumberFormat="1" applyBorder="1" applyAlignment="1">
      <alignment horizontal="center"/>
    </xf>
    <xf numFmtId="178" fontId="0" fillId="0" borderId="2" xfId="0" applyNumberFormat="1" applyBorder="1" applyAlignment="1">
      <alignment horizontal="center"/>
    </xf>
    <xf numFmtId="178" fontId="0" fillId="0" borderId="3" xfId="0" applyNumberFormat="1" applyBorder="1" applyAlignment="1">
      <alignment horizont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37" fillId="0" borderId="10" xfId="0" applyFont="1" applyBorder="1" applyAlignment="1">
      <alignment horizontal="center" wrapText="1"/>
    </xf>
    <xf numFmtId="0" fontId="0" fillId="0" borderId="10" xfId="0" applyBorder="1" applyAlignment="1">
      <alignment horizontal="center" vertical="center" wrapText="1"/>
    </xf>
    <xf numFmtId="0" fontId="0" fillId="5" borderId="10" xfId="0" applyFill="1" applyBorder="1" applyAlignment="1">
      <alignment horizontal="center" vertical="center" shrinkToFit="1"/>
    </xf>
    <xf numFmtId="0" fontId="0" fillId="5" borderId="6" xfId="0" applyFill="1" applyBorder="1" applyAlignment="1">
      <alignment horizontal="center" vertical="center" shrinkToFit="1"/>
    </xf>
    <xf numFmtId="0" fontId="0" fillId="5" borderId="16" xfId="0" applyFill="1" applyBorder="1" applyAlignment="1">
      <alignment horizontal="center" vertical="center"/>
    </xf>
    <xf numFmtId="0" fontId="0" fillId="5" borderId="3" xfId="0" applyFill="1" applyBorder="1" applyAlignment="1">
      <alignment horizontal="center" vertical="center"/>
    </xf>
    <xf numFmtId="0" fontId="0" fillId="5" borderId="10" xfId="0" applyFill="1" applyBorder="1" applyAlignment="1">
      <alignment horizontal="center" vertical="center"/>
    </xf>
    <xf numFmtId="0" fontId="38" fillId="5" borderId="6" xfId="0" applyFont="1" applyFill="1" applyBorder="1" applyAlignment="1">
      <alignment horizontal="center" vertical="center"/>
    </xf>
    <xf numFmtId="0" fontId="0" fillId="5" borderId="4" xfId="0" applyFill="1" applyBorder="1" applyAlignment="1">
      <alignment horizontal="center" vertical="center" shrinkToFit="1"/>
    </xf>
    <xf numFmtId="0" fontId="37" fillId="0" borderId="10" xfId="0" applyFont="1" applyBorder="1" applyAlignment="1">
      <alignment horizontal="center" vertical="center" wrapText="1"/>
    </xf>
    <xf numFmtId="0" fontId="38" fillId="0" borderId="10" xfId="0" applyFont="1" applyBorder="1" applyAlignment="1">
      <alignment horizontal="center" wrapText="1"/>
    </xf>
    <xf numFmtId="0" fontId="0" fillId="5" borderId="5" xfId="0" applyFill="1" applyBorder="1" applyAlignment="1">
      <alignment horizontal="center" vertical="center" shrinkToFit="1"/>
    </xf>
    <xf numFmtId="0" fontId="0" fillId="5" borderId="5" xfId="0" applyFill="1" applyBorder="1" applyAlignment="1">
      <alignment horizontal="center" vertical="center"/>
    </xf>
    <xf numFmtId="0" fontId="0" fillId="5" borderId="19" xfId="0" applyFill="1" applyBorder="1" applyAlignment="1">
      <alignment horizontal="center" vertical="center"/>
    </xf>
    <xf numFmtId="0" fontId="0" fillId="5" borderId="18" xfId="0" applyFill="1" applyBorder="1" applyAlignment="1">
      <alignment horizontal="center" vertical="center"/>
    </xf>
    <xf numFmtId="0" fontId="0" fillId="5" borderId="29"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0" fillId="5" borderId="22" xfId="0" applyFill="1" applyBorder="1" applyAlignment="1">
      <alignment horizontal="center" vertical="center"/>
    </xf>
    <xf numFmtId="0" fontId="0" fillId="5" borderId="12" xfId="0" applyFill="1" applyBorder="1" applyAlignment="1">
      <alignment horizontal="center" vertical="center" shrinkToFit="1"/>
    </xf>
    <xf numFmtId="0" fontId="0" fillId="5" borderId="0" xfId="0" applyFill="1" applyBorder="1" applyAlignment="1">
      <alignment horizontal="center" vertical="center" shrinkToFit="1"/>
    </xf>
    <xf numFmtId="0" fontId="0" fillId="5" borderId="7" xfId="0" applyFill="1" applyBorder="1" applyAlignment="1">
      <alignment horizontal="center" vertical="center" shrinkToFit="1"/>
    </xf>
    <xf numFmtId="0" fontId="0" fillId="5" borderId="1" xfId="0" applyFill="1" applyBorder="1" applyAlignment="1">
      <alignment horizontal="center" vertical="center" shrinkToFit="1"/>
    </xf>
    <xf numFmtId="0" fontId="0" fillId="5" borderId="2" xfId="0" applyFill="1" applyBorder="1" applyAlignment="1">
      <alignment horizontal="center" vertical="center" shrinkToFit="1"/>
    </xf>
    <xf numFmtId="0" fontId="0" fillId="5" borderId="3" xfId="0" applyFill="1" applyBorder="1" applyAlignment="1">
      <alignment horizontal="center" vertical="center" shrinkToFit="1"/>
    </xf>
    <xf numFmtId="0" fontId="0" fillId="5" borderId="26" xfId="0" applyFill="1" applyBorder="1" applyAlignment="1">
      <alignment horizontal="center" vertical="center"/>
    </xf>
    <xf numFmtId="0" fontId="0" fillId="5" borderId="27" xfId="0" applyFill="1" applyBorder="1" applyAlignment="1">
      <alignment horizontal="center" vertical="center"/>
    </xf>
    <xf numFmtId="0" fontId="0" fillId="5" borderId="28"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40" fillId="5" borderId="15" xfId="0" applyFont="1" applyFill="1" applyBorder="1" applyAlignment="1">
      <alignment horizontal="left" vertical="center" wrapText="1"/>
    </xf>
    <xf numFmtId="0" fontId="40" fillId="5" borderId="13" xfId="0" applyFont="1" applyFill="1" applyBorder="1" applyAlignment="1">
      <alignment horizontal="left" vertical="center" wrapText="1"/>
    </xf>
    <xf numFmtId="0" fontId="40" fillId="5" borderId="12" xfId="0" applyFont="1" applyFill="1" applyBorder="1" applyAlignment="1">
      <alignment horizontal="left" vertical="center" wrapText="1"/>
    </xf>
    <xf numFmtId="0" fontId="40" fillId="5" borderId="0" xfId="0" applyFont="1" applyFill="1" applyBorder="1" applyAlignment="1">
      <alignment horizontal="left" vertical="center" wrapText="1"/>
    </xf>
    <xf numFmtId="0" fontId="0" fillId="5" borderId="15" xfId="0" applyFill="1" applyBorder="1" applyAlignment="1">
      <alignment horizontal="center" vertical="center" shrinkToFit="1"/>
    </xf>
    <xf numFmtId="0" fontId="0" fillId="5" borderId="13" xfId="0" applyFill="1" applyBorder="1" applyAlignment="1">
      <alignment horizontal="center" vertical="center" shrinkToFit="1"/>
    </xf>
    <xf numFmtId="0" fontId="0" fillId="5" borderId="16" xfId="0" applyFill="1" applyBorder="1" applyAlignment="1">
      <alignment horizontal="center" vertical="center" shrinkToFit="1"/>
    </xf>
    <xf numFmtId="0" fontId="0" fillId="0" borderId="10"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19" fillId="2" borderId="0" xfId="0" applyFont="1" applyFill="1" applyAlignment="1" applyProtection="1">
      <alignment horizontal="center" vertical="center"/>
      <protection locked="0"/>
    </xf>
    <xf numFmtId="0" fontId="19" fillId="5" borderId="0" xfId="0" quotePrefix="1" applyFont="1" applyFill="1" applyAlignment="1" applyProtection="1">
      <alignment horizontal="left" vertical="center"/>
      <protection locked="0"/>
    </xf>
    <xf numFmtId="0" fontId="19" fillId="5" borderId="0" xfId="0" applyFont="1" applyFill="1" applyAlignment="1" applyProtection="1">
      <alignment horizontal="left" vertical="center"/>
      <protection locked="0"/>
    </xf>
    <xf numFmtId="0" fontId="19" fillId="0" borderId="0" xfId="0" applyFont="1" applyAlignment="1">
      <alignment horizontal="center" vertical="center"/>
    </xf>
    <xf numFmtId="0" fontId="19" fillId="0" borderId="0" xfId="0" applyFont="1" applyAlignment="1">
      <alignment horizontal="distributed" vertical="center"/>
    </xf>
    <xf numFmtId="0" fontId="19" fillId="5" borderId="0" xfId="0" applyFont="1" applyFill="1" applyAlignment="1" applyProtection="1">
      <alignment horizontal="left" vertical="center" shrinkToFit="1"/>
      <protection locked="0"/>
    </xf>
    <xf numFmtId="0" fontId="22" fillId="0" borderId="0" xfId="0" applyFont="1" applyAlignment="1">
      <alignment horizontal="distributed"/>
    </xf>
    <xf numFmtId="0" fontId="19" fillId="2" borderId="0" xfId="0" applyFont="1" applyFill="1" applyAlignment="1" applyProtection="1">
      <alignment horizontal="left" shrinkToFit="1"/>
      <protection locked="0"/>
    </xf>
    <xf numFmtId="0" fontId="19" fillId="2" borderId="0" xfId="0" applyFont="1" applyFill="1" applyAlignment="1" applyProtection="1">
      <alignment horizontal="left" vertical="center" shrinkToFit="1"/>
      <protection locked="0"/>
    </xf>
    <xf numFmtId="0" fontId="19" fillId="0" borderId="0" xfId="0" applyFont="1" applyAlignment="1">
      <alignment horizontal="left" vertical="center"/>
    </xf>
    <xf numFmtId="0" fontId="19" fillId="2" borderId="30" xfId="0" applyFont="1" applyFill="1" applyBorder="1" applyAlignment="1" applyProtection="1">
      <alignment horizontal="center" vertical="center" shrinkToFit="1"/>
      <protection locked="0"/>
    </xf>
    <xf numFmtId="0" fontId="19" fillId="0" borderId="0" xfId="0" applyFont="1" applyAlignment="1">
      <alignment horizontal="left" vertical="center" shrinkToFit="1"/>
    </xf>
    <xf numFmtId="0" fontId="19" fillId="0" borderId="0" xfId="0" applyFont="1" applyAlignment="1">
      <alignment vertical="center" shrinkToFit="1"/>
    </xf>
    <xf numFmtId="0" fontId="19" fillId="0" borderId="0" xfId="0" applyFont="1" applyAlignment="1">
      <alignment horizontal="left" wrapText="1"/>
    </xf>
    <xf numFmtId="0" fontId="42" fillId="0" borderId="0" xfId="0" applyFont="1" applyFill="1" applyAlignment="1" applyProtection="1">
      <alignment horizontal="center" shrinkToFit="1"/>
      <protection locked="0"/>
    </xf>
    <xf numFmtId="0" fontId="42" fillId="0" borderId="0" xfId="0" applyFont="1" applyFill="1" applyAlignment="1" applyProtection="1">
      <alignment horizontal="left" shrinkToFit="1"/>
      <protection locked="0"/>
    </xf>
    <xf numFmtId="0" fontId="20" fillId="0" borderId="0" xfId="0" applyFont="1" applyAlignment="1">
      <alignment horizontal="distributed" vertical="center"/>
    </xf>
    <xf numFmtId="0" fontId="22" fillId="0" borderId="0" xfId="0" applyFont="1" applyAlignment="1">
      <alignment horizontal="center"/>
    </xf>
    <xf numFmtId="0" fontId="21" fillId="0" borderId="0" xfId="0" applyFont="1" applyAlignment="1">
      <alignment horizontal="center" vertical="center"/>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0" fillId="3" borderId="6" xfId="0" applyFill="1" applyBorder="1" applyAlignment="1">
      <alignment vertical="center" wrapText="1"/>
    </xf>
    <xf numFmtId="0" fontId="0" fillId="3" borderId="5" xfId="0" applyFill="1" applyBorder="1" applyAlignment="1">
      <alignment vertical="center" wrapText="1"/>
    </xf>
  </cellXfs>
  <cellStyles count="2">
    <cellStyle name="桁区切り" xfId="1" builtinId="6"/>
    <cellStyle name="標準" xfId="0" builtinId="0"/>
  </cellStyles>
  <dxfs count="0"/>
  <tableStyles count="0" defaultTableStyle="TableStyleMedium2" defaultPivotStyle="PivotStyleLight16"/>
  <colors>
    <mruColors>
      <color rgb="FFFFFF99"/>
      <color rgb="FFFF99CC"/>
      <color rgb="FFFFFFCC"/>
      <color rgb="FF33CC33"/>
      <color rgb="FFA7FFCB"/>
      <color rgb="FFFFFFFF"/>
      <color rgb="FFFF99FF"/>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35500;&#26126;&#26360;!A1"/></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36</xdr:col>
      <xdr:colOff>50800</xdr:colOff>
      <xdr:row>36</xdr:row>
      <xdr:rowOff>0</xdr:rowOff>
    </xdr:to>
    <xdr:sp macro="" textlink="">
      <xdr:nvSpPr>
        <xdr:cNvPr id="6145" name="Rectangle 1">
          <a:extLst>
            <a:ext uri="{FF2B5EF4-FFF2-40B4-BE49-F238E27FC236}">
              <a16:creationId xmlns:a16="http://schemas.microsoft.com/office/drawing/2014/main" id="{00000000-0008-0000-0000-000001180000}"/>
            </a:ext>
          </a:extLst>
        </xdr:cNvPr>
        <xdr:cNvSpPr>
          <a:spLocks noChangeArrowheads="1"/>
        </xdr:cNvSpPr>
      </xdr:nvSpPr>
      <xdr:spPr bwMode="auto">
        <a:xfrm>
          <a:off x="0" y="0"/>
          <a:ext cx="9906000" cy="6172200"/>
        </a:xfrm>
        <a:prstGeom prst="rect">
          <a:avLst/>
        </a:prstGeom>
        <a:gradFill rotWithShape="0">
          <a:gsLst>
            <a:gs pos="0">
              <a:srgbClr xmlns:mc="http://schemas.openxmlformats.org/markup-compatibility/2006" xmlns:a14="http://schemas.microsoft.com/office/drawing/2010/main" val="FF99CC" mc:Ignorable="a14" a14:legacySpreadsheetColorIndex="45">
                <a:alpha val="64999"/>
              </a:srgbClr>
            </a:gs>
            <a:gs pos="100000">
              <a:srgbClr xmlns:mc="http://schemas.openxmlformats.org/markup-compatibility/2006" xmlns:a14="http://schemas.microsoft.com/office/drawing/2010/main" val="FFFFFF" mc:Ignorable="a14" a14:legacySpreadsheetColorIndex="65"/>
            </a:gs>
          </a:gsLst>
          <a:lin ang="2700000" scaled="1"/>
        </a:gra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7432" rIns="0" bIns="0" anchor="t" upright="1"/>
        <a:lstStyle/>
        <a:p>
          <a:pPr algn="l" rtl="0">
            <a:lnSpc>
              <a:spcPts val="2400"/>
            </a:lnSpc>
            <a:defRPr sz="1000"/>
          </a:pPr>
          <a:endParaRPr lang="ja-JP" altLang="en-US" sz="2000" b="0" i="0" u="none" strike="noStrike" baseline="0">
            <a:solidFill>
              <a:srgbClr val="000000"/>
            </a:solidFill>
            <a:latin typeface="HGS創英角ｺﾞｼｯｸUB"/>
            <a:ea typeface="HGS創英角ｺﾞｼｯｸUB"/>
          </a:endParaRPr>
        </a:p>
        <a:p>
          <a:pPr algn="l" rtl="0">
            <a:lnSpc>
              <a:spcPts val="2400"/>
            </a:lnSpc>
            <a:defRPr sz="1000"/>
          </a:pPr>
          <a:endParaRPr lang="ja-JP" altLang="en-US" sz="2000" b="0" i="0" u="none" strike="noStrike" baseline="0">
            <a:solidFill>
              <a:srgbClr val="000000"/>
            </a:solidFill>
            <a:latin typeface="HGS創英角ｺﾞｼｯｸUB"/>
            <a:ea typeface="HGS創英角ｺﾞｼｯｸUB"/>
          </a:endParaRPr>
        </a:p>
        <a:p>
          <a:pPr algn="l" rtl="0">
            <a:lnSpc>
              <a:spcPts val="4400"/>
            </a:lnSpc>
            <a:defRPr sz="1000"/>
          </a:pPr>
          <a:r>
            <a:rPr lang="ja-JP" altLang="en-US" sz="2000" b="0" i="0" u="none" strike="noStrike" baseline="0">
              <a:solidFill>
                <a:srgbClr val="000000"/>
              </a:solidFill>
              <a:latin typeface="HGS創英角ｺﾞｼｯｸUB"/>
              <a:ea typeface="HGS創英角ｺﾞｼｯｸUB"/>
            </a:rPr>
            <a:t>　</a:t>
          </a:r>
          <a:r>
            <a:rPr lang="ja-JP" altLang="en-US" sz="3600" b="0" i="0" u="none" strike="noStrike" baseline="0">
              <a:solidFill>
                <a:srgbClr val="000000"/>
              </a:solidFill>
              <a:latin typeface="HGS創英角ｺﾞｼｯｸUB"/>
              <a:ea typeface="HGS創英角ｺﾞｼｯｸUB"/>
            </a:rPr>
            <a:t>広野町　入札参加資格審査申請書</a:t>
          </a: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 建設工事（町内に本社を有する事業者） ****</a:t>
          </a: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a:t>
          </a: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ここをクリック↓</a:t>
          </a:r>
        </a:p>
        <a:p>
          <a:pPr algn="l" rtl="0">
            <a:lnSpc>
              <a:spcPts val="2400"/>
            </a:lnSpc>
            <a:defRPr sz="1000"/>
          </a:pPr>
          <a:endParaRPr lang="ja-JP" altLang="en-US" sz="20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000"/>
            </a:lnSpc>
            <a:defRPr sz="1000"/>
          </a:pPr>
          <a:endParaRPr lang="ja-JP" altLang="en-US"/>
        </a:p>
      </xdr:txBody>
    </xdr:sp>
    <xdr:clientData/>
  </xdr:twoCellAnchor>
  <xdr:twoCellAnchor editAs="absolute">
    <xdr:from>
      <xdr:col>13</xdr:col>
      <xdr:colOff>174625</xdr:colOff>
      <xdr:row>22</xdr:row>
      <xdr:rowOff>0</xdr:rowOff>
    </xdr:from>
    <xdr:to>
      <xdr:col>34</xdr:col>
      <xdr:colOff>234198</xdr:colOff>
      <xdr:row>25</xdr:row>
      <xdr:rowOff>36723</xdr:rowOff>
    </xdr:to>
    <xdr:sp macro="" textlink="">
      <xdr:nvSpPr>
        <xdr:cNvPr id="6146" name="AutoShape 2">
          <a:hlinkClick xmlns:r="http://schemas.openxmlformats.org/officeDocument/2006/relationships" r:id="rId1"/>
          <a:extLst>
            <a:ext uri="{FF2B5EF4-FFF2-40B4-BE49-F238E27FC236}">
              <a16:creationId xmlns:a16="http://schemas.microsoft.com/office/drawing/2014/main" id="{00000000-0008-0000-0000-000002180000}"/>
            </a:ext>
          </a:extLst>
        </xdr:cNvPr>
        <xdr:cNvSpPr>
          <a:spLocks noChangeArrowheads="1"/>
        </xdr:cNvSpPr>
      </xdr:nvSpPr>
      <xdr:spPr bwMode="auto">
        <a:xfrm>
          <a:off x="3429000" y="3841750"/>
          <a:ext cx="5558673" cy="560598"/>
        </a:xfrm>
        <a:prstGeom prst="roundRect">
          <a:avLst>
            <a:gd name="adj" fmla="val 16667"/>
          </a:avLst>
        </a:prstGeom>
        <a:gradFill rotWithShape="0">
          <a:gsLst>
            <a:gs pos="0">
              <a:srgbClr xmlns:mc="http://schemas.openxmlformats.org/markup-compatibility/2006" xmlns:a14="http://schemas.microsoft.com/office/drawing/2010/main" val="FFFFFF" mc:Ignorable="a14" a14:legacySpreadsheetColorIndex="65"/>
            </a:gs>
            <a:gs pos="100000">
              <a:srgbClr val="FFCCFF"/>
            </a:gs>
          </a:gsLst>
          <a:path path="shape">
            <a:fillToRect l="50000" t="50000" r="50000" b="50000"/>
          </a:path>
        </a:gra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wrap="square" lIns="45720" tIns="32004" rIns="45720" bIns="32004" anchor="ctr" upright="1">
          <a:spAutoFit/>
        </a:bodyPr>
        <a:lstStyle/>
        <a:p>
          <a:pPr algn="ctr" rtl="0">
            <a:defRPr sz="1000"/>
          </a:pPr>
          <a:r>
            <a:rPr lang="ja-JP" altLang="en-US" sz="2600" b="1" i="1" u="sng" strike="noStrike" baseline="0">
              <a:solidFill>
                <a:srgbClr val="003366"/>
              </a:solidFill>
              <a:latin typeface="ＭＳ Ｐゴシック"/>
              <a:ea typeface="ＭＳ Ｐゴシック"/>
            </a:rPr>
            <a:t>入力についての説明及び注意事項</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104775</xdr:colOff>
      <xdr:row>20</xdr:row>
      <xdr:rowOff>190500</xdr:rowOff>
    </xdr:from>
    <xdr:ext cx="697627" cy="161925"/>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2638425" y="4381500"/>
          <a:ext cx="697627" cy="161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（都道府県）</a:t>
          </a:r>
        </a:p>
      </xdr:txBody>
    </xdr:sp>
    <xdr:clientData/>
  </xdr:oneCellAnchor>
  <xdr:oneCellAnchor>
    <xdr:from>
      <xdr:col>17</xdr:col>
      <xdr:colOff>171450</xdr:colOff>
      <xdr:row>20</xdr:row>
      <xdr:rowOff>180976</xdr:rowOff>
    </xdr:from>
    <xdr:ext cx="697627" cy="152400"/>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3248025" y="4371976"/>
          <a:ext cx="697627" cy="152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（市・区・郡）</a:t>
          </a:r>
        </a:p>
      </xdr:txBody>
    </xdr:sp>
    <xdr:clientData/>
  </xdr:oneCellAnchor>
  <xdr:oneCellAnchor>
    <xdr:from>
      <xdr:col>20</xdr:col>
      <xdr:colOff>171450</xdr:colOff>
      <xdr:row>20</xdr:row>
      <xdr:rowOff>180975</xdr:rowOff>
    </xdr:from>
    <xdr:ext cx="543739" cy="152401"/>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3981450" y="4371975"/>
          <a:ext cx="543739" cy="15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（町・村）</a:t>
          </a:r>
        </a:p>
      </xdr:txBody>
    </xdr:sp>
    <xdr:clientData/>
  </xdr:oneCellAnchor>
  <xdr:oneCellAnchor>
    <xdr:from>
      <xdr:col>24</xdr:col>
      <xdr:colOff>95250</xdr:colOff>
      <xdr:row>20</xdr:row>
      <xdr:rowOff>180975</xdr:rowOff>
    </xdr:from>
    <xdr:ext cx="800219" cy="161925"/>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4629150" y="4371975"/>
          <a:ext cx="800219" cy="161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（以降の住所）</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2"/>
  <sheetViews>
    <sheetView showGridLines="0" tabSelected="1" zoomScaleNormal="100" zoomScaleSheetLayoutView="100" workbookViewId="0">
      <selection activeCell="AP11" sqref="AP11"/>
    </sheetView>
  </sheetViews>
  <sheetFormatPr defaultColWidth="2.5" defaultRowHeight="13.5" x14ac:dyDescent="0.15"/>
  <cols>
    <col min="1" max="2" width="2.5" style="34"/>
    <col min="3" max="34" width="3.5" style="34" bestFit="1" customWidth="1"/>
    <col min="35" max="36" width="7.25" style="34" bestFit="1" customWidth="1"/>
    <col min="37" max="16384" width="2.5" style="34"/>
  </cols>
  <sheetData>
    <row r="1" spans="1:37" s="35" customFormat="1" x14ac:dyDescent="0.15">
      <c r="A1" s="48" t="s">
        <v>236</v>
      </c>
      <c r="B1" s="48" t="s">
        <v>237</v>
      </c>
      <c r="C1" s="48" t="s">
        <v>207</v>
      </c>
      <c r="D1" s="48" t="s">
        <v>208</v>
      </c>
      <c r="E1" s="48" t="s">
        <v>209</v>
      </c>
      <c r="F1" s="48" t="s">
        <v>210</v>
      </c>
      <c r="G1" s="48" t="s">
        <v>202</v>
      </c>
      <c r="H1" s="48" t="s">
        <v>203</v>
      </c>
      <c r="I1" s="48" t="s">
        <v>204</v>
      </c>
      <c r="J1" s="48" t="s">
        <v>205</v>
      </c>
      <c r="K1" s="49" t="s">
        <v>234</v>
      </c>
      <c r="L1" s="49" t="s">
        <v>206</v>
      </c>
      <c r="M1" s="49" t="s">
        <v>235</v>
      </c>
      <c r="N1" s="49" t="s">
        <v>13</v>
      </c>
      <c r="O1" s="49" t="s">
        <v>15</v>
      </c>
      <c r="P1" s="49" t="s">
        <v>211</v>
      </c>
      <c r="Q1" s="49" t="s">
        <v>212</v>
      </c>
      <c r="R1" s="49" t="s">
        <v>213</v>
      </c>
      <c r="S1" s="49" t="s">
        <v>214</v>
      </c>
      <c r="T1" s="49" t="s">
        <v>215</v>
      </c>
      <c r="U1" s="49" t="s">
        <v>216</v>
      </c>
      <c r="V1" s="49" t="s">
        <v>217</v>
      </c>
      <c r="W1" s="49" t="s">
        <v>218</v>
      </c>
      <c r="X1" s="49" t="s">
        <v>219</v>
      </c>
      <c r="Y1" s="49" t="s">
        <v>220</v>
      </c>
      <c r="Z1" s="49" t="s">
        <v>221</v>
      </c>
      <c r="AA1" s="49" t="s">
        <v>222</v>
      </c>
      <c r="AB1" s="49" t="s">
        <v>223</v>
      </c>
      <c r="AC1" s="49" t="s">
        <v>224</v>
      </c>
      <c r="AD1" s="49" t="s">
        <v>225</v>
      </c>
      <c r="AE1" s="49" t="s">
        <v>226</v>
      </c>
      <c r="AF1" s="49" t="s">
        <v>227</v>
      </c>
      <c r="AG1" s="49" t="s">
        <v>39</v>
      </c>
      <c r="AH1" s="49" t="s">
        <v>41</v>
      </c>
      <c r="AI1" s="49" t="s">
        <v>228</v>
      </c>
      <c r="AJ1" s="49" t="s">
        <v>229</v>
      </c>
      <c r="AK1" s="37"/>
    </row>
    <row r="2" spans="1:37" s="35" customFormat="1" x14ac:dyDescent="0.15">
      <c r="A2" s="48"/>
      <c r="B2" s="48"/>
      <c r="C2" s="48">
        <f>'様式①-１'!CL2</f>
        <v>0</v>
      </c>
      <c r="D2" s="48">
        <f>'様式①-１'!CQ2</f>
        <v>0</v>
      </c>
      <c r="E2" s="48">
        <f>'様式①-１'!CV2</f>
        <v>0</v>
      </c>
      <c r="F2" s="48">
        <f>'様式①-１'!CJ3</f>
        <v>0</v>
      </c>
      <c r="G2" s="48" t="str">
        <f>'様式①-１'!E10</f>
        <v>8</v>
      </c>
      <c r="H2" s="48">
        <f>'様式①-１'!L10</f>
        <v>2</v>
      </c>
      <c r="I2" s="48">
        <f>'様式①-１'!Q10</f>
        <v>0</v>
      </c>
      <c r="J2" s="48">
        <f>'様式①-１'!V13</f>
        <v>0</v>
      </c>
      <c r="K2" s="48">
        <f>'様式①-１'!V15</f>
        <v>0</v>
      </c>
      <c r="L2" s="48">
        <f>'様式①-１'!V17</f>
        <v>0</v>
      </c>
      <c r="M2" s="48">
        <f>'様式①-１'!V19</f>
        <v>0</v>
      </c>
      <c r="N2" s="48">
        <f>'様式①-１'!V20</f>
        <v>0</v>
      </c>
      <c r="O2" s="48">
        <f>'様式①-１'!V22</f>
        <v>0</v>
      </c>
      <c r="P2" s="48">
        <f>'様式①-１'!V24</f>
        <v>0</v>
      </c>
      <c r="Q2" s="48">
        <f>'様式①-１'!V25</f>
        <v>0</v>
      </c>
      <c r="R2" s="48">
        <f>'様式①-１'!BY24</f>
        <v>0</v>
      </c>
      <c r="S2" s="48">
        <f>'様式①-１'!BY25</f>
        <v>0</v>
      </c>
      <c r="T2" s="48">
        <f>'様式①-１'!V27</f>
        <v>0</v>
      </c>
      <c r="U2" s="48">
        <f>'様式①-１'!BY27</f>
        <v>0</v>
      </c>
      <c r="V2" s="48">
        <f>'様式①-１'!V29</f>
        <v>0</v>
      </c>
      <c r="W2" s="48">
        <f>'様式①-１'!AK32</f>
        <v>0</v>
      </c>
      <c r="X2" s="48">
        <f>'様式①-１'!AK33</f>
        <v>0</v>
      </c>
      <c r="Y2" s="48">
        <f>'様式①-１'!CA32</f>
        <v>0</v>
      </c>
      <c r="Z2" s="48">
        <f>'様式①-１'!AK34</f>
        <v>0</v>
      </c>
      <c r="AA2" s="48">
        <f>'様式①-１'!AB37</f>
        <v>0</v>
      </c>
      <c r="AB2" s="48">
        <f>'様式①-１'!AR37</f>
        <v>0</v>
      </c>
      <c r="AC2" s="48">
        <f>'様式①-１'!BH37</f>
        <v>0</v>
      </c>
      <c r="AD2" s="48">
        <f>'様式①-１'!BK38</f>
        <v>0</v>
      </c>
      <c r="AE2" s="48">
        <f>'様式①-１'!BX37</f>
        <v>0</v>
      </c>
      <c r="AF2" s="48">
        <f>'様式①-１'!CA38</f>
        <v>0</v>
      </c>
      <c r="AG2" s="48">
        <f>'様式①-１'!CT36</f>
        <v>0</v>
      </c>
      <c r="AH2" s="48">
        <f>'様式①-１'!CT37</f>
        <v>0</v>
      </c>
      <c r="AI2" s="48" t="e">
        <f>#REF!</f>
        <v>#REF!</v>
      </c>
      <c r="AJ2" s="48" t="e">
        <f>#REF!</f>
        <v>#REF!</v>
      </c>
      <c r="AK2" s="36"/>
    </row>
  </sheetData>
  <sheetProtection algorithmName="SHA-512" hashValue="X4hNlOpl3i9wzLvpfAawLQB+kzLXpyF0rWeDkUnB9AL2zJIMiOekk5smncARf27A+Bue2oRJ1miJ8n1l3bpAUg==" saltValue="dj1hbw+ladY96/Pyf4oHsg==" spinCount="100000" sheet="1" selectLockedCells="1" selectUnlockedCells="1"/>
  <phoneticPr fontId="2"/>
  <pageMargins left="0.75" right="0.75" top="1" bottom="1" header="0.51200000000000001" footer="0.51200000000000001"/>
  <pageSetup paperSize="9"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36"/>
  <sheetViews>
    <sheetView workbookViewId="0"/>
  </sheetViews>
  <sheetFormatPr defaultRowHeight="13.5" x14ac:dyDescent="0.15"/>
  <cols>
    <col min="1" max="14" width="14" customWidth="1"/>
  </cols>
  <sheetData>
    <row r="1" spans="1:21" x14ac:dyDescent="0.15">
      <c r="A1" s="67" t="s">
        <v>317</v>
      </c>
      <c r="B1" s="67" t="s">
        <v>275</v>
      </c>
      <c r="C1" s="67" t="s">
        <v>293</v>
      </c>
      <c r="D1" s="67" t="s">
        <v>362</v>
      </c>
      <c r="E1" s="67" t="s">
        <v>289</v>
      </c>
      <c r="F1" s="67" t="s">
        <v>290</v>
      </c>
      <c r="G1" s="67" t="s">
        <v>291</v>
      </c>
      <c r="H1" s="67" t="s">
        <v>288</v>
      </c>
      <c r="I1" s="67" t="s">
        <v>363</v>
      </c>
      <c r="J1" s="67" t="s">
        <v>292</v>
      </c>
      <c r="K1" s="67" t="s">
        <v>364</v>
      </c>
      <c r="L1" s="67" t="s">
        <v>365</v>
      </c>
      <c r="M1" s="67" t="s">
        <v>315</v>
      </c>
      <c r="N1" s="67" t="s">
        <v>366</v>
      </c>
      <c r="O1" t="s">
        <v>436</v>
      </c>
      <c r="P1" t="s">
        <v>437</v>
      </c>
      <c r="Q1" t="s">
        <v>438</v>
      </c>
      <c r="R1" t="s">
        <v>439</v>
      </c>
      <c r="S1" t="s">
        <v>440</v>
      </c>
      <c r="T1" t="s">
        <v>441</v>
      </c>
      <c r="U1" t="s">
        <v>442</v>
      </c>
    </row>
    <row r="2" spans="1:21" x14ac:dyDescent="0.15">
      <c r="A2" t="str">
        <f>+IF($E2="","",1)</f>
        <v/>
      </c>
      <c r="B2" t="str">
        <f>+IF($E2="","",'様式①-１'!$Z$2)</f>
        <v/>
      </c>
      <c r="C2" t="str">
        <f>+IF($E2="","",1)</f>
        <v/>
      </c>
      <c r="D2" t="str">
        <f>+IF($E2="","",1)</f>
        <v/>
      </c>
      <c r="E2" t="str">
        <f>+'様式➀-2'!Q1</f>
        <v/>
      </c>
      <c r="F2" t="str">
        <f>+'様式➀-2'!R1</f>
        <v/>
      </c>
      <c r="G2" t="str">
        <f>+'様式➀-2'!S1</f>
        <v/>
      </c>
      <c r="H2" t="str">
        <f>+'様式➀-2'!U1</f>
        <v/>
      </c>
      <c r="I2" t="str">
        <f>+'様式➀-2'!T1</f>
        <v/>
      </c>
      <c r="J2" t="str">
        <f>+'様式➀-2'!V1</f>
        <v/>
      </c>
      <c r="K2" t="str">
        <f>+IF($E2="","",1)</f>
        <v/>
      </c>
      <c r="L2" t="str">
        <f>+'様式➀-2'!V1</f>
        <v/>
      </c>
      <c r="M2" t="str">
        <f>+IF($E2="","",0)</f>
        <v/>
      </c>
      <c r="N2" t="str">
        <f>+IF($E2="","",0)</f>
        <v/>
      </c>
    </row>
    <row r="3" spans="1:21" x14ac:dyDescent="0.15">
      <c r="A3" t="str">
        <f t="shared" ref="A3:A36" si="0">+IF($E3="","",1)</f>
        <v/>
      </c>
      <c r="B3" t="str">
        <f>+IF($E3="","",'様式①-１'!$Z$2)</f>
        <v/>
      </c>
      <c r="C3" t="str">
        <f>+IF($E3="","",C2+1)</f>
        <v/>
      </c>
      <c r="D3" t="str">
        <f t="shared" ref="D3:D35" si="1">+IF($E3="","",1)</f>
        <v/>
      </c>
      <c r="E3" t="str">
        <f>+'様式➀-2'!Q2</f>
        <v/>
      </c>
      <c r="F3" t="str">
        <f>+'様式➀-2'!R2</f>
        <v/>
      </c>
      <c r="G3" t="str">
        <f>+'様式➀-2'!S2</f>
        <v/>
      </c>
      <c r="H3" t="str">
        <f>+'様式➀-2'!U2</f>
        <v/>
      </c>
      <c r="I3" t="str">
        <f>+'様式➀-2'!T2</f>
        <v/>
      </c>
      <c r="J3" t="str">
        <f>+'様式➀-2'!V2</f>
        <v/>
      </c>
      <c r="K3" t="str">
        <f t="shared" ref="K3:K36" si="2">+IF($E3="","",1)</f>
        <v/>
      </c>
      <c r="L3" t="str">
        <f>+'様式➀-2'!V2</f>
        <v/>
      </c>
      <c r="M3" t="str">
        <f t="shared" ref="M3:N35" si="3">+IF($E3="","",0)</f>
        <v/>
      </c>
      <c r="N3" t="str">
        <f t="shared" si="3"/>
        <v/>
      </c>
    </row>
    <row r="4" spans="1:21" x14ac:dyDescent="0.15">
      <c r="A4" t="str">
        <f t="shared" si="0"/>
        <v/>
      </c>
      <c r="B4" t="str">
        <f>+IF($E4="","",'様式①-１'!$Z$2)</f>
        <v/>
      </c>
      <c r="C4" t="str">
        <f>+IF($E4="","",C3+1)</f>
        <v/>
      </c>
      <c r="D4" t="str">
        <f t="shared" si="1"/>
        <v/>
      </c>
      <c r="E4" t="str">
        <f>+'様式➀-2'!Q3</f>
        <v/>
      </c>
      <c r="F4" t="str">
        <f>+'様式➀-2'!R3</f>
        <v/>
      </c>
      <c r="G4" t="str">
        <f>+'様式➀-2'!S3</f>
        <v/>
      </c>
      <c r="H4" t="str">
        <f>+'様式➀-2'!U3</f>
        <v/>
      </c>
      <c r="I4" t="str">
        <f>+'様式➀-2'!T3</f>
        <v/>
      </c>
      <c r="J4" t="str">
        <f>+'様式➀-2'!V3</f>
        <v/>
      </c>
      <c r="K4" t="str">
        <f t="shared" si="2"/>
        <v/>
      </c>
      <c r="L4" t="str">
        <f>+'様式➀-2'!V3</f>
        <v/>
      </c>
      <c r="M4" t="str">
        <f t="shared" si="3"/>
        <v/>
      </c>
      <c r="N4" t="str">
        <f t="shared" si="3"/>
        <v/>
      </c>
    </row>
    <row r="5" spans="1:21" x14ac:dyDescent="0.15">
      <c r="A5" t="str">
        <f t="shared" si="0"/>
        <v/>
      </c>
      <c r="B5" t="str">
        <f>+IF($E5="","",'様式①-１'!$Z$2)</f>
        <v/>
      </c>
      <c r="C5" t="str">
        <f t="shared" ref="C5:C36" si="4">+IF($E5="","",C4+1)</f>
        <v/>
      </c>
      <c r="D5" t="str">
        <f t="shared" si="1"/>
        <v/>
      </c>
      <c r="E5" t="str">
        <f>+'様式➀-2'!Q4</f>
        <v/>
      </c>
      <c r="F5" t="str">
        <f>+'様式➀-2'!R4</f>
        <v/>
      </c>
      <c r="G5" t="str">
        <f>+'様式➀-2'!S4</f>
        <v/>
      </c>
      <c r="H5" t="str">
        <f>+'様式➀-2'!U4</f>
        <v/>
      </c>
      <c r="I5" t="str">
        <f>+'様式➀-2'!T4</f>
        <v/>
      </c>
      <c r="J5" t="str">
        <f>+'様式➀-2'!V4</f>
        <v/>
      </c>
      <c r="K5" t="str">
        <f t="shared" si="2"/>
        <v/>
      </c>
      <c r="L5" t="str">
        <f>+'様式➀-2'!V4</f>
        <v/>
      </c>
      <c r="M5" t="str">
        <f t="shared" si="3"/>
        <v/>
      </c>
      <c r="N5" t="str">
        <f t="shared" si="3"/>
        <v/>
      </c>
    </row>
    <row r="6" spans="1:21" x14ac:dyDescent="0.15">
      <c r="A6" t="str">
        <f t="shared" si="0"/>
        <v/>
      </c>
      <c r="B6" t="str">
        <f>+IF($E6="","",'様式①-１'!$Z$2)</f>
        <v/>
      </c>
      <c r="C6" t="str">
        <f t="shared" si="4"/>
        <v/>
      </c>
      <c r="D6" t="str">
        <f t="shared" si="1"/>
        <v/>
      </c>
      <c r="E6" t="str">
        <f>+'様式➀-2'!Q5</f>
        <v/>
      </c>
      <c r="F6" t="str">
        <f>+'様式➀-2'!R5</f>
        <v/>
      </c>
      <c r="G6" t="str">
        <f>+'様式➀-2'!S5</f>
        <v/>
      </c>
      <c r="H6" t="str">
        <f>+'様式➀-2'!U5</f>
        <v/>
      </c>
      <c r="I6" t="str">
        <f>+'様式➀-2'!T5</f>
        <v/>
      </c>
      <c r="J6" t="str">
        <f>+'様式➀-2'!V5</f>
        <v/>
      </c>
      <c r="K6" t="str">
        <f t="shared" si="2"/>
        <v/>
      </c>
      <c r="L6" t="str">
        <f>+'様式➀-2'!V5</f>
        <v/>
      </c>
      <c r="M6" t="str">
        <f t="shared" si="3"/>
        <v/>
      </c>
      <c r="N6" t="str">
        <f t="shared" si="3"/>
        <v/>
      </c>
    </row>
    <row r="7" spans="1:21" x14ac:dyDescent="0.15">
      <c r="A7" t="str">
        <f t="shared" si="0"/>
        <v/>
      </c>
      <c r="B7" t="str">
        <f>+IF($E7="","",'様式①-１'!$Z$2)</f>
        <v/>
      </c>
      <c r="C7" t="str">
        <f t="shared" si="4"/>
        <v/>
      </c>
      <c r="D7" t="str">
        <f t="shared" si="1"/>
        <v/>
      </c>
      <c r="E7" t="str">
        <f>+'様式➀-2'!Q6</f>
        <v/>
      </c>
      <c r="F7" t="str">
        <f>+'様式➀-2'!R6</f>
        <v/>
      </c>
      <c r="G7" t="str">
        <f>+'様式➀-2'!S6</f>
        <v/>
      </c>
      <c r="H7" t="str">
        <f>+'様式➀-2'!U6</f>
        <v/>
      </c>
      <c r="I7" t="str">
        <f>+'様式➀-2'!T6</f>
        <v/>
      </c>
      <c r="J7" t="str">
        <f>+'様式➀-2'!V6</f>
        <v/>
      </c>
      <c r="K7" t="str">
        <f t="shared" si="2"/>
        <v/>
      </c>
      <c r="L7" t="str">
        <f>+'様式➀-2'!V6</f>
        <v/>
      </c>
      <c r="M7" t="str">
        <f t="shared" si="3"/>
        <v/>
      </c>
      <c r="N7" t="str">
        <f t="shared" si="3"/>
        <v/>
      </c>
    </row>
    <row r="8" spans="1:21" x14ac:dyDescent="0.15">
      <c r="A8" t="str">
        <f t="shared" si="0"/>
        <v/>
      </c>
      <c r="B8" t="str">
        <f>+IF($E8="","",'様式①-１'!$Z$2)</f>
        <v/>
      </c>
      <c r="C8" t="str">
        <f t="shared" si="4"/>
        <v/>
      </c>
      <c r="D8" t="str">
        <f t="shared" si="1"/>
        <v/>
      </c>
      <c r="E8" t="str">
        <f>+'様式➀-2'!Q7</f>
        <v/>
      </c>
      <c r="F8" t="str">
        <f>+'様式➀-2'!R7</f>
        <v/>
      </c>
      <c r="G8" t="str">
        <f>+'様式➀-2'!S7</f>
        <v/>
      </c>
      <c r="H8" t="str">
        <f>+'様式➀-2'!U7</f>
        <v/>
      </c>
      <c r="I8" t="str">
        <f>+'様式➀-2'!T7</f>
        <v/>
      </c>
      <c r="J8" t="str">
        <f>+'様式➀-2'!V7</f>
        <v/>
      </c>
      <c r="K8" t="str">
        <f t="shared" si="2"/>
        <v/>
      </c>
      <c r="L8" t="str">
        <f>+'様式➀-2'!V7</f>
        <v/>
      </c>
      <c r="M8" t="str">
        <f t="shared" si="3"/>
        <v/>
      </c>
      <c r="N8" t="str">
        <f t="shared" si="3"/>
        <v/>
      </c>
    </row>
    <row r="9" spans="1:21" x14ac:dyDescent="0.15">
      <c r="A9" t="str">
        <f t="shared" si="0"/>
        <v/>
      </c>
      <c r="B9" t="str">
        <f>+IF($E9="","",'様式①-１'!$Z$2)</f>
        <v/>
      </c>
      <c r="C9" t="str">
        <f t="shared" si="4"/>
        <v/>
      </c>
      <c r="D9" t="str">
        <f t="shared" si="1"/>
        <v/>
      </c>
      <c r="E9" t="str">
        <f>+'様式➀-2'!Q8</f>
        <v/>
      </c>
      <c r="F9" t="str">
        <f>+'様式➀-2'!R8</f>
        <v/>
      </c>
      <c r="G9" t="str">
        <f>+'様式➀-2'!S8</f>
        <v/>
      </c>
      <c r="H9" t="str">
        <f>+'様式➀-2'!U8</f>
        <v/>
      </c>
      <c r="I9" t="str">
        <f>+'様式➀-2'!T8</f>
        <v/>
      </c>
      <c r="J9" t="str">
        <f>+'様式➀-2'!V8</f>
        <v/>
      </c>
      <c r="K9" t="str">
        <f t="shared" si="2"/>
        <v/>
      </c>
      <c r="L9" t="str">
        <f>+'様式➀-2'!V8</f>
        <v/>
      </c>
      <c r="M9" t="str">
        <f t="shared" si="3"/>
        <v/>
      </c>
      <c r="N9" t="str">
        <f t="shared" si="3"/>
        <v/>
      </c>
    </row>
    <row r="10" spans="1:21" x14ac:dyDescent="0.15">
      <c r="A10" t="str">
        <f t="shared" si="0"/>
        <v/>
      </c>
      <c r="B10" t="str">
        <f>+IF($E10="","",'様式①-１'!$Z$2)</f>
        <v/>
      </c>
      <c r="C10" t="str">
        <f t="shared" si="4"/>
        <v/>
      </c>
      <c r="D10" t="str">
        <f t="shared" si="1"/>
        <v/>
      </c>
      <c r="E10" t="str">
        <f>+'様式➀-2'!Q9</f>
        <v/>
      </c>
      <c r="F10" t="str">
        <f>+'様式➀-2'!R9</f>
        <v/>
      </c>
      <c r="G10" t="str">
        <f>+'様式➀-2'!S9</f>
        <v/>
      </c>
      <c r="H10" t="str">
        <f>+'様式➀-2'!U9</f>
        <v/>
      </c>
      <c r="I10" t="str">
        <f>+'様式➀-2'!T9</f>
        <v/>
      </c>
      <c r="J10" t="str">
        <f>+'様式➀-2'!V9</f>
        <v/>
      </c>
      <c r="K10" t="str">
        <f t="shared" si="2"/>
        <v/>
      </c>
      <c r="L10" t="str">
        <f>+'様式➀-2'!V9</f>
        <v/>
      </c>
      <c r="M10" t="str">
        <f t="shared" si="3"/>
        <v/>
      </c>
      <c r="N10" t="str">
        <f t="shared" si="3"/>
        <v/>
      </c>
    </row>
    <row r="11" spans="1:21" x14ac:dyDescent="0.15">
      <c r="A11" t="str">
        <f t="shared" si="0"/>
        <v/>
      </c>
      <c r="B11" t="str">
        <f>+IF($E11="","",'様式①-１'!$Z$2)</f>
        <v/>
      </c>
      <c r="C11" t="str">
        <f t="shared" si="4"/>
        <v/>
      </c>
      <c r="D11" t="str">
        <f t="shared" si="1"/>
        <v/>
      </c>
      <c r="E11" t="str">
        <f>+'様式➀-2'!Q10</f>
        <v/>
      </c>
      <c r="F11" t="str">
        <f>+'様式➀-2'!R10</f>
        <v/>
      </c>
      <c r="G11" t="str">
        <f>+'様式➀-2'!S10</f>
        <v/>
      </c>
      <c r="H11" t="str">
        <f>+'様式➀-2'!U10</f>
        <v/>
      </c>
      <c r="I11" t="str">
        <f>+'様式➀-2'!T10</f>
        <v/>
      </c>
      <c r="J11" t="str">
        <f>+'様式➀-2'!V10</f>
        <v/>
      </c>
      <c r="K11" t="str">
        <f t="shared" si="2"/>
        <v/>
      </c>
      <c r="L11" t="str">
        <f>+'様式➀-2'!V10</f>
        <v/>
      </c>
      <c r="M11" t="str">
        <f t="shared" si="3"/>
        <v/>
      </c>
      <c r="N11" t="str">
        <f t="shared" si="3"/>
        <v/>
      </c>
    </row>
    <row r="12" spans="1:21" x14ac:dyDescent="0.15">
      <c r="A12" t="str">
        <f t="shared" si="0"/>
        <v/>
      </c>
      <c r="B12" t="str">
        <f>+IF($E12="","",'様式①-１'!$Z$2)</f>
        <v/>
      </c>
      <c r="C12" t="str">
        <f t="shared" si="4"/>
        <v/>
      </c>
      <c r="D12" t="str">
        <f t="shared" si="1"/>
        <v/>
      </c>
      <c r="E12" t="str">
        <f>+'様式➀-2'!Q11</f>
        <v/>
      </c>
      <c r="F12" t="str">
        <f>+'様式➀-2'!R11</f>
        <v/>
      </c>
      <c r="G12" t="str">
        <f>+'様式➀-2'!S11</f>
        <v/>
      </c>
      <c r="H12" t="str">
        <f>+'様式➀-2'!U11</f>
        <v/>
      </c>
      <c r="I12" t="str">
        <f>+'様式➀-2'!T11</f>
        <v/>
      </c>
      <c r="J12" t="str">
        <f>+'様式➀-2'!V11</f>
        <v/>
      </c>
      <c r="K12" t="str">
        <f t="shared" si="2"/>
        <v/>
      </c>
      <c r="L12" t="str">
        <f>+'様式➀-2'!V11</f>
        <v/>
      </c>
      <c r="M12" t="str">
        <f t="shared" si="3"/>
        <v/>
      </c>
      <c r="N12" t="str">
        <f t="shared" si="3"/>
        <v/>
      </c>
    </row>
    <row r="13" spans="1:21" x14ac:dyDescent="0.15">
      <c r="A13" t="str">
        <f t="shared" si="0"/>
        <v/>
      </c>
      <c r="B13" t="str">
        <f>+IF($E13="","",'様式①-１'!$Z$2)</f>
        <v/>
      </c>
      <c r="C13" t="str">
        <f t="shared" si="4"/>
        <v/>
      </c>
      <c r="D13" t="str">
        <f t="shared" si="1"/>
        <v/>
      </c>
      <c r="E13" t="str">
        <f>+'様式➀-2'!Q12</f>
        <v/>
      </c>
      <c r="F13" t="str">
        <f>+'様式➀-2'!R12</f>
        <v/>
      </c>
      <c r="G13" t="str">
        <f>+'様式➀-2'!S12</f>
        <v/>
      </c>
      <c r="H13" t="str">
        <f>+'様式➀-2'!U12</f>
        <v/>
      </c>
      <c r="I13" t="str">
        <f>+'様式➀-2'!T12</f>
        <v/>
      </c>
      <c r="J13" t="str">
        <f>+'様式➀-2'!V12</f>
        <v/>
      </c>
      <c r="K13" t="str">
        <f t="shared" si="2"/>
        <v/>
      </c>
      <c r="L13" t="str">
        <f>+'様式➀-2'!V12</f>
        <v/>
      </c>
      <c r="M13" t="str">
        <f t="shared" si="3"/>
        <v/>
      </c>
      <c r="N13" t="str">
        <f t="shared" si="3"/>
        <v/>
      </c>
    </row>
    <row r="14" spans="1:21" x14ac:dyDescent="0.15">
      <c r="A14" t="str">
        <f t="shared" si="0"/>
        <v/>
      </c>
      <c r="B14" t="str">
        <f>+IF($E14="","",'様式①-１'!$Z$2)</f>
        <v/>
      </c>
      <c r="C14" t="str">
        <f t="shared" si="4"/>
        <v/>
      </c>
      <c r="D14" t="str">
        <f t="shared" si="1"/>
        <v/>
      </c>
      <c r="E14" t="str">
        <f>+'様式➀-2'!Q13</f>
        <v/>
      </c>
      <c r="F14" t="str">
        <f>+'様式➀-2'!R13</f>
        <v/>
      </c>
      <c r="G14" t="str">
        <f>+'様式➀-2'!S13</f>
        <v/>
      </c>
      <c r="H14" t="str">
        <f>+'様式➀-2'!U13</f>
        <v/>
      </c>
      <c r="I14" t="str">
        <f>+'様式➀-2'!T13</f>
        <v/>
      </c>
      <c r="J14" t="str">
        <f>+'様式➀-2'!V13</f>
        <v/>
      </c>
      <c r="K14" t="str">
        <f t="shared" si="2"/>
        <v/>
      </c>
      <c r="L14" t="str">
        <f>+'様式➀-2'!V13</f>
        <v/>
      </c>
      <c r="M14" t="str">
        <f t="shared" si="3"/>
        <v/>
      </c>
      <c r="N14" t="str">
        <f t="shared" si="3"/>
        <v/>
      </c>
    </row>
    <row r="15" spans="1:21" x14ac:dyDescent="0.15">
      <c r="A15" t="str">
        <f t="shared" si="0"/>
        <v/>
      </c>
      <c r="B15" t="str">
        <f>+IF($E15="","",'様式①-１'!$Z$2)</f>
        <v/>
      </c>
      <c r="C15" t="str">
        <f t="shared" si="4"/>
        <v/>
      </c>
      <c r="D15" t="str">
        <f t="shared" si="1"/>
        <v/>
      </c>
      <c r="E15" t="str">
        <f>+'様式➀-2'!Q14</f>
        <v/>
      </c>
      <c r="F15" t="str">
        <f>+'様式➀-2'!R14</f>
        <v/>
      </c>
      <c r="G15" t="str">
        <f>+'様式➀-2'!S14</f>
        <v/>
      </c>
      <c r="H15" t="str">
        <f>+'様式➀-2'!U14</f>
        <v/>
      </c>
      <c r="I15" t="str">
        <f>+'様式➀-2'!T14</f>
        <v/>
      </c>
      <c r="J15" t="str">
        <f>+'様式➀-2'!V14</f>
        <v/>
      </c>
      <c r="K15" t="str">
        <f t="shared" si="2"/>
        <v/>
      </c>
      <c r="L15" t="str">
        <f>+'様式➀-2'!V14</f>
        <v/>
      </c>
      <c r="M15" t="str">
        <f t="shared" si="3"/>
        <v/>
      </c>
      <c r="N15" t="str">
        <f t="shared" si="3"/>
        <v/>
      </c>
    </row>
    <row r="16" spans="1:21" x14ac:dyDescent="0.15">
      <c r="A16" t="str">
        <f t="shared" si="0"/>
        <v/>
      </c>
      <c r="B16" t="str">
        <f>+IF($E16="","",'様式①-１'!$Z$2)</f>
        <v/>
      </c>
      <c r="C16" t="str">
        <f t="shared" si="4"/>
        <v/>
      </c>
      <c r="D16" t="str">
        <f t="shared" si="1"/>
        <v/>
      </c>
      <c r="E16" t="str">
        <f>+'様式➀-2'!Q15</f>
        <v/>
      </c>
      <c r="F16" t="str">
        <f>+'様式➀-2'!R15</f>
        <v/>
      </c>
      <c r="G16" t="str">
        <f>+'様式➀-2'!S15</f>
        <v/>
      </c>
      <c r="H16" t="str">
        <f>+'様式➀-2'!U15</f>
        <v/>
      </c>
      <c r="I16" t="str">
        <f>+'様式➀-2'!T15</f>
        <v/>
      </c>
      <c r="J16" t="str">
        <f>+'様式➀-2'!V15</f>
        <v/>
      </c>
      <c r="K16" t="str">
        <f t="shared" si="2"/>
        <v/>
      </c>
      <c r="L16" t="str">
        <f>+'様式➀-2'!V15</f>
        <v/>
      </c>
      <c r="M16" t="str">
        <f t="shared" si="3"/>
        <v/>
      </c>
      <c r="N16" t="str">
        <f t="shared" si="3"/>
        <v/>
      </c>
    </row>
    <row r="17" spans="1:14" x14ac:dyDescent="0.15">
      <c r="A17" t="str">
        <f t="shared" si="0"/>
        <v/>
      </c>
      <c r="B17" t="str">
        <f>+IF($E17="","",'様式①-１'!$Z$2)</f>
        <v/>
      </c>
      <c r="C17" t="str">
        <f t="shared" si="4"/>
        <v/>
      </c>
      <c r="D17" t="str">
        <f t="shared" si="1"/>
        <v/>
      </c>
      <c r="E17" t="str">
        <f>+'様式➀-2'!Q16</f>
        <v/>
      </c>
      <c r="F17" t="str">
        <f>+'様式➀-2'!R16</f>
        <v/>
      </c>
      <c r="G17" t="str">
        <f>+'様式➀-2'!S16</f>
        <v/>
      </c>
      <c r="H17" t="str">
        <f>+'様式➀-2'!U16</f>
        <v/>
      </c>
      <c r="I17" t="str">
        <f>+'様式➀-2'!T16</f>
        <v/>
      </c>
      <c r="J17" t="str">
        <f>+'様式➀-2'!V16</f>
        <v/>
      </c>
      <c r="K17" t="str">
        <f t="shared" si="2"/>
        <v/>
      </c>
      <c r="L17" t="str">
        <f>+'様式➀-2'!V16</f>
        <v/>
      </c>
      <c r="M17" t="str">
        <f t="shared" si="3"/>
        <v/>
      </c>
      <c r="N17" t="str">
        <f t="shared" si="3"/>
        <v/>
      </c>
    </row>
    <row r="18" spans="1:14" x14ac:dyDescent="0.15">
      <c r="A18" t="str">
        <f t="shared" si="0"/>
        <v/>
      </c>
      <c r="B18" t="str">
        <f>+IF($E18="","",'様式①-１'!$Z$2)</f>
        <v/>
      </c>
      <c r="C18" t="str">
        <f t="shared" si="4"/>
        <v/>
      </c>
      <c r="D18" t="str">
        <f t="shared" si="1"/>
        <v/>
      </c>
      <c r="E18" t="str">
        <f>+'様式➀-2'!Q17</f>
        <v/>
      </c>
      <c r="F18" t="str">
        <f>+'様式➀-2'!R17</f>
        <v/>
      </c>
      <c r="G18" t="str">
        <f>+'様式➀-2'!S17</f>
        <v/>
      </c>
      <c r="H18" t="str">
        <f>+'様式➀-2'!U17</f>
        <v/>
      </c>
      <c r="I18" t="str">
        <f>+'様式➀-2'!T17</f>
        <v/>
      </c>
      <c r="J18" t="str">
        <f>+'様式➀-2'!V17</f>
        <v/>
      </c>
      <c r="K18" t="str">
        <f t="shared" si="2"/>
        <v/>
      </c>
      <c r="L18" t="str">
        <f>+'様式➀-2'!V17</f>
        <v/>
      </c>
      <c r="M18" t="str">
        <f>+IF($E18="","",0)</f>
        <v/>
      </c>
      <c r="N18" t="str">
        <f t="shared" si="3"/>
        <v/>
      </c>
    </row>
    <row r="19" spans="1:14" x14ac:dyDescent="0.15">
      <c r="A19" t="str">
        <f t="shared" si="0"/>
        <v/>
      </c>
      <c r="B19" t="str">
        <f>+IF($E19="","",'様式①-１'!$Z$2)</f>
        <v/>
      </c>
      <c r="C19" t="str">
        <f t="shared" si="4"/>
        <v/>
      </c>
      <c r="D19" t="str">
        <f t="shared" si="1"/>
        <v/>
      </c>
      <c r="E19" t="str">
        <f>+'様式➀-2'!Q18</f>
        <v/>
      </c>
      <c r="F19" t="str">
        <f>+'様式➀-2'!R18</f>
        <v/>
      </c>
      <c r="G19" t="str">
        <f>+'様式➀-2'!S18</f>
        <v/>
      </c>
      <c r="H19" t="str">
        <f>+'様式➀-2'!U18</f>
        <v/>
      </c>
      <c r="I19" t="str">
        <f>+'様式➀-2'!T18</f>
        <v/>
      </c>
      <c r="J19" t="str">
        <f>+'様式➀-2'!V18</f>
        <v/>
      </c>
      <c r="K19" t="str">
        <f t="shared" si="2"/>
        <v/>
      </c>
      <c r="L19" t="str">
        <f>+'様式➀-2'!V18</f>
        <v/>
      </c>
      <c r="M19" t="str">
        <f t="shared" si="3"/>
        <v/>
      </c>
      <c r="N19" t="str">
        <f t="shared" si="3"/>
        <v/>
      </c>
    </row>
    <row r="20" spans="1:14" x14ac:dyDescent="0.15">
      <c r="A20" t="str">
        <f t="shared" si="0"/>
        <v/>
      </c>
      <c r="B20" t="str">
        <f>+IF($E20="","",'様式①-１'!$Z$2)</f>
        <v/>
      </c>
      <c r="C20" t="str">
        <f t="shared" si="4"/>
        <v/>
      </c>
      <c r="D20" t="str">
        <f t="shared" si="1"/>
        <v/>
      </c>
      <c r="E20" t="str">
        <f>+'様式➀-2'!Q19</f>
        <v/>
      </c>
      <c r="F20" t="str">
        <f>+'様式➀-2'!R19</f>
        <v/>
      </c>
      <c r="G20" t="str">
        <f>+'様式➀-2'!S19</f>
        <v/>
      </c>
      <c r="H20" t="str">
        <f>+'様式➀-2'!U19</f>
        <v/>
      </c>
      <c r="I20" t="str">
        <f>+'様式➀-2'!T19</f>
        <v/>
      </c>
      <c r="J20" t="str">
        <f>+'様式➀-2'!V19</f>
        <v/>
      </c>
      <c r="K20" t="str">
        <f t="shared" si="2"/>
        <v/>
      </c>
      <c r="L20" t="str">
        <f>+'様式➀-2'!V19</f>
        <v/>
      </c>
      <c r="M20" t="str">
        <f t="shared" si="3"/>
        <v/>
      </c>
      <c r="N20" t="str">
        <f t="shared" si="3"/>
        <v/>
      </c>
    </row>
    <row r="21" spans="1:14" x14ac:dyDescent="0.15">
      <c r="A21" t="str">
        <f t="shared" si="0"/>
        <v/>
      </c>
      <c r="B21" t="str">
        <f>+IF($E21="","",'様式①-１'!$Z$2)</f>
        <v/>
      </c>
      <c r="C21" t="str">
        <f t="shared" si="4"/>
        <v/>
      </c>
      <c r="D21" t="str">
        <f t="shared" si="1"/>
        <v/>
      </c>
      <c r="E21" t="str">
        <f>+'様式➀-2'!Q20</f>
        <v/>
      </c>
      <c r="F21" t="str">
        <f>+'様式➀-2'!R20</f>
        <v/>
      </c>
      <c r="G21" t="str">
        <f>+'様式➀-2'!S20</f>
        <v/>
      </c>
      <c r="H21" t="str">
        <f>+'様式➀-2'!U20</f>
        <v/>
      </c>
      <c r="I21" t="str">
        <f>+'様式➀-2'!T20</f>
        <v/>
      </c>
      <c r="J21" t="str">
        <f>+'様式➀-2'!V20</f>
        <v/>
      </c>
      <c r="K21" t="str">
        <f t="shared" si="2"/>
        <v/>
      </c>
      <c r="L21" t="str">
        <f>+'様式➀-2'!V20</f>
        <v/>
      </c>
      <c r="M21" t="str">
        <f t="shared" si="3"/>
        <v/>
      </c>
      <c r="N21" t="str">
        <f t="shared" si="3"/>
        <v/>
      </c>
    </row>
    <row r="22" spans="1:14" x14ac:dyDescent="0.15">
      <c r="A22" t="str">
        <f t="shared" si="0"/>
        <v/>
      </c>
      <c r="B22" t="str">
        <f>+IF($E22="","",'様式①-１'!$Z$2)</f>
        <v/>
      </c>
      <c r="C22" t="str">
        <f t="shared" si="4"/>
        <v/>
      </c>
      <c r="D22" t="str">
        <f t="shared" si="1"/>
        <v/>
      </c>
      <c r="E22" t="str">
        <f>+'様式➀-2'!Q21</f>
        <v/>
      </c>
      <c r="F22" t="str">
        <f>+'様式➀-2'!R21</f>
        <v/>
      </c>
      <c r="G22" t="str">
        <f>+'様式➀-2'!S21</f>
        <v/>
      </c>
      <c r="H22" t="str">
        <f>+'様式➀-2'!U21</f>
        <v/>
      </c>
      <c r="I22" t="str">
        <f>+'様式➀-2'!T21</f>
        <v/>
      </c>
      <c r="J22" t="str">
        <f>+'様式➀-2'!V21</f>
        <v/>
      </c>
      <c r="K22" t="str">
        <f t="shared" si="2"/>
        <v/>
      </c>
      <c r="L22" t="str">
        <f>+'様式➀-2'!V21</f>
        <v/>
      </c>
      <c r="M22" t="str">
        <f t="shared" si="3"/>
        <v/>
      </c>
      <c r="N22" t="str">
        <f t="shared" si="3"/>
        <v/>
      </c>
    </row>
    <row r="23" spans="1:14" x14ac:dyDescent="0.15">
      <c r="A23" t="str">
        <f t="shared" si="0"/>
        <v/>
      </c>
      <c r="B23" t="str">
        <f>+IF($E23="","",'様式①-１'!$Z$2)</f>
        <v/>
      </c>
      <c r="C23" t="str">
        <f t="shared" si="4"/>
        <v/>
      </c>
      <c r="D23" t="str">
        <f t="shared" si="1"/>
        <v/>
      </c>
      <c r="E23" t="str">
        <f>+'様式➀-2'!Q22</f>
        <v/>
      </c>
      <c r="F23" t="str">
        <f>+'様式➀-2'!R22</f>
        <v/>
      </c>
      <c r="G23" t="str">
        <f>+'様式➀-2'!S22</f>
        <v/>
      </c>
      <c r="H23" t="str">
        <f>+'様式➀-2'!U22</f>
        <v/>
      </c>
      <c r="I23" t="str">
        <f>+'様式➀-2'!T22</f>
        <v/>
      </c>
      <c r="J23" t="str">
        <f>+'様式➀-2'!V22</f>
        <v/>
      </c>
      <c r="K23" t="str">
        <f t="shared" si="2"/>
        <v/>
      </c>
      <c r="L23" t="str">
        <f>+'様式➀-2'!V22</f>
        <v/>
      </c>
      <c r="M23" t="str">
        <f t="shared" si="3"/>
        <v/>
      </c>
      <c r="N23" t="str">
        <f t="shared" si="3"/>
        <v/>
      </c>
    </row>
    <row r="24" spans="1:14" x14ac:dyDescent="0.15">
      <c r="A24" t="str">
        <f t="shared" si="0"/>
        <v/>
      </c>
      <c r="B24" t="str">
        <f>+IF($E24="","",'様式①-１'!$Z$2)</f>
        <v/>
      </c>
      <c r="C24" t="str">
        <f t="shared" si="4"/>
        <v/>
      </c>
      <c r="D24" t="str">
        <f t="shared" si="1"/>
        <v/>
      </c>
      <c r="E24" t="str">
        <f>+'様式➀-2'!Q23</f>
        <v/>
      </c>
      <c r="F24" t="str">
        <f>+'様式➀-2'!R23</f>
        <v/>
      </c>
      <c r="G24" t="str">
        <f>+'様式➀-2'!S23</f>
        <v/>
      </c>
      <c r="H24" t="str">
        <f>+'様式➀-2'!U23</f>
        <v/>
      </c>
      <c r="I24" t="str">
        <f>+'様式➀-2'!T23</f>
        <v/>
      </c>
      <c r="J24" t="str">
        <f>+'様式➀-2'!V23</f>
        <v/>
      </c>
      <c r="K24" t="str">
        <f t="shared" si="2"/>
        <v/>
      </c>
      <c r="L24" t="str">
        <f>+'様式➀-2'!V23</f>
        <v/>
      </c>
      <c r="M24" t="str">
        <f t="shared" si="3"/>
        <v/>
      </c>
      <c r="N24" t="str">
        <f t="shared" si="3"/>
        <v/>
      </c>
    </row>
    <row r="25" spans="1:14" x14ac:dyDescent="0.15">
      <c r="A25" t="str">
        <f t="shared" si="0"/>
        <v/>
      </c>
      <c r="B25" t="str">
        <f>+IF($E25="","",'様式①-１'!$Z$2)</f>
        <v/>
      </c>
      <c r="C25" t="str">
        <f t="shared" si="4"/>
        <v/>
      </c>
      <c r="D25" t="str">
        <f t="shared" si="1"/>
        <v/>
      </c>
      <c r="E25" t="str">
        <f>+'様式➀-2'!Q24</f>
        <v/>
      </c>
      <c r="F25" t="str">
        <f>+'様式➀-2'!R24</f>
        <v/>
      </c>
      <c r="G25" t="str">
        <f>+'様式➀-2'!S24</f>
        <v/>
      </c>
      <c r="H25" t="str">
        <f>+'様式➀-2'!U24</f>
        <v/>
      </c>
      <c r="I25" t="str">
        <f>+'様式➀-2'!T24</f>
        <v/>
      </c>
      <c r="J25" t="str">
        <f>+'様式➀-2'!V24</f>
        <v/>
      </c>
      <c r="K25" t="str">
        <f t="shared" si="2"/>
        <v/>
      </c>
      <c r="L25" t="str">
        <f>+'様式➀-2'!V24</f>
        <v/>
      </c>
      <c r="M25" t="str">
        <f t="shared" si="3"/>
        <v/>
      </c>
      <c r="N25" t="str">
        <f t="shared" si="3"/>
        <v/>
      </c>
    </row>
    <row r="26" spans="1:14" x14ac:dyDescent="0.15">
      <c r="A26" t="str">
        <f t="shared" si="0"/>
        <v/>
      </c>
      <c r="B26" t="str">
        <f>+IF($E26="","",'様式①-１'!$Z$2)</f>
        <v/>
      </c>
      <c r="C26" t="str">
        <f t="shared" si="4"/>
        <v/>
      </c>
      <c r="D26" t="str">
        <f t="shared" si="1"/>
        <v/>
      </c>
      <c r="E26" t="str">
        <f>+'様式➀-2'!Q25</f>
        <v/>
      </c>
      <c r="F26" t="str">
        <f>+'様式➀-2'!R25</f>
        <v/>
      </c>
      <c r="G26" t="str">
        <f>+'様式➀-2'!S25</f>
        <v/>
      </c>
      <c r="H26" t="str">
        <f>+'様式➀-2'!U25</f>
        <v/>
      </c>
      <c r="I26" t="str">
        <f>+'様式➀-2'!T25</f>
        <v/>
      </c>
      <c r="J26" t="str">
        <f>+'様式➀-2'!V25</f>
        <v/>
      </c>
      <c r="K26" t="str">
        <f t="shared" si="2"/>
        <v/>
      </c>
      <c r="L26" t="str">
        <f>+'様式➀-2'!V25</f>
        <v/>
      </c>
      <c r="M26" t="str">
        <f t="shared" si="3"/>
        <v/>
      </c>
      <c r="N26" t="str">
        <f t="shared" si="3"/>
        <v/>
      </c>
    </row>
    <row r="27" spans="1:14" x14ac:dyDescent="0.15">
      <c r="A27" t="str">
        <f t="shared" si="0"/>
        <v/>
      </c>
      <c r="B27" t="str">
        <f>+IF($E27="","",'様式①-１'!$Z$2)</f>
        <v/>
      </c>
      <c r="C27" t="str">
        <f t="shared" si="4"/>
        <v/>
      </c>
      <c r="D27" t="str">
        <f t="shared" si="1"/>
        <v/>
      </c>
      <c r="E27" t="str">
        <f>+'様式➀-2'!Q26</f>
        <v/>
      </c>
      <c r="F27" t="str">
        <f>+'様式➀-2'!R26</f>
        <v/>
      </c>
      <c r="G27" t="str">
        <f>+'様式➀-2'!S26</f>
        <v/>
      </c>
      <c r="H27" t="str">
        <f>+'様式➀-2'!U26</f>
        <v/>
      </c>
      <c r="I27" t="str">
        <f>+'様式➀-2'!T26</f>
        <v/>
      </c>
      <c r="J27" t="str">
        <f>+'様式➀-2'!V26</f>
        <v/>
      </c>
      <c r="K27" t="str">
        <f t="shared" si="2"/>
        <v/>
      </c>
      <c r="L27" t="str">
        <f>+'様式➀-2'!V26</f>
        <v/>
      </c>
      <c r="M27" t="str">
        <f t="shared" si="3"/>
        <v/>
      </c>
      <c r="N27" t="str">
        <f t="shared" si="3"/>
        <v/>
      </c>
    </row>
    <row r="28" spans="1:14" x14ac:dyDescent="0.15">
      <c r="A28" t="str">
        <f t="shared" si="0"/>
        <v/>
      </c>
      <c r="B28" t="str">
        <f>+IF($E28="","",'様式①-１'!$Z$2)</f>
        <v/>
      </c>
      <c r="C28" t="str">
        <f t="shared" si="4"/>
        <v/>
      </c>
      <c r="D28" t="str">
        <f t="shared" si="1"/>
        <v/>
      </c>
      <c r="E28" t="str">
        <f>+'様式➀-2'!Q27</f>
        <v/>
      </c>
      <c r="F28" t="str">
        <f>+'様式➀-2'!R27</f>
        <v/>
      </c>
      <c r="G28" t="str">
        <f>+'様式➀-2'!S27</f>
        <v/>
      </c>
      <c r="H28" t="str">
        <f>+'様式➀-2'!U27</f>
        <v/>
      </c>
      <c r="I28" t="str">
        <f>+'様式➀-2'!T27</f>
        <v/>
      </c>
      <c r="J28" t="str">
        <f>+'様式➀-2'!V27</f>
        <v/>
      </c>
      <c r="K28" t="str">
        <f t="shared" si="2"/>
        <v/>
      </c>
      <c r="L28" t="str">
        <f>+'様式➀-2'!V27</f>
        <v/>
      </c>
      <c r="M28" t="str">
        <f t="shared" si="3"/>
        <v/>
      </c>
      <c r="N28" t="str">
        <f t="shared" si="3"/>
        <v/>
      </c>
    </row>
    <row r="29" spans="1:14" x14ac:dyDescent="0.15">
      <c r="A29" t="str">
        <f t="shared" si="0"/>
        <v/>
      </c>
      <c r="B29" t="str">
        <f>+IF($E29="","",'様式①-１'!$Z$2)</f>
        <v/>
      </c>
      <c r="C29" t="str">
        <f t="shared" si="4"/>
        <v/>
      </c>
      <c r="D29" t="str">
        <f t="shared" si="1"/>
        <v/>
      </c>
      <c r="E29" t="str">
        <f>+'様式➀-2'!Q28</f>
        <v/>
      </c>
      <c r="F29" t="str">
        <f>+'様式➀-2'!R28</f>
        <v/>
      </c>
      <c r="G29" t="str">
        <f>+'様式➀-2'!S28</f>
        <v/>
      </c>
      <c r="H29" t="str">
        <f>+'様式➀-2'!U28</f>
        <v/>
      </c>
      <c r="I29" t="str">
        <f>+'様式➀-2'!T28</f>
        <v/>
      </c>
      <c r="J29" t="str">
        <f>+'様式➀-2'!V28</f>
        <v/>
      </c>
      <c r="K29" t="str">
        <f t="shared" si="2"/>
        <v/>
      </c>
      <c r="L29" t="str">
        <f>+'様式➀-2'!V28</f>
        <v/>
      </c>
      <c r="M29" t="str">
        <f t="shared" si="3"/>
        <v/>
      </c>
      <c r="N29" t="str">
        <f t="shared" si="3"/>
        <v/>
      </c>
    </row>
    <row r="30" spans="1:14" x14ac:dyDescent="0.15">
      <c r="A30" t="str">
        <f t="shared" si="0"/>
        <v/>
      </c>
      <c r="B30" t="str">
        <f>+IF($E30="","",'様式①-１'!$Z$2)</f>
        <v/>
      </c>
      <c r="C30" t="str">
        <f t="shared" si="4"/>
        <v/>
      </c>
      <c r="D30" t="str">
        <f t="shared" si="1"/>
        <v/>
      </c>
      <c r="E30" t="str">
        <f>+'様式➀-2'!Q29</f>
        <v/>
      </c>
      <c r="F30" t="str">
        <f>+'様式➀-2'!R29</f>
        <v/>
      </c>
      <c r="G30" t="str">
        <f>+'様式➀-2'!S29</f>
        <v/>
      </c>
      <c r="H30" t="str">
        <f>+'様式➀-2'!U29</f>
        <v/>
      </c>
      <c r="I30" t="str">
        <f>+'様式➀-2'!T29</f>
        <v/>
      </c>
      <c r="J30" t="str">
        <f>+'様式➀-2'!V29</f>
        <v/>
      </c>
      <c r="K30" t="str">
        <f t="shared" si="2"/>
        <v/>
      </c>
      <c r="L30" t="str">
        <f>+'様式➀-2'!V29</f>
        <v/>
      </c>
      <c r="M30" t="str">
        <f t="shared" si="3"/>
        <v/>
      </c>
      <c r="N30" t="str">
        <f t="shared" si="3"/>
        <v/>
      </c>
    </row>
    <row r="31" spans="1:14" x14ac:dyDescent="0.15">
      <c r="A31" t="str">
        <f t="shared" si="0"/>
        <v/>
      </c>
      <c r="B31" t="str">
        <f>+IF($E31="","",'様式①-１'!$Z$2)</f>
        <v/>
      </c>
      <c r="C31" t="str">
        <f t="shared" si="4"/>
        <v/>
      </c>
      <c r="D31" t="str">
        <f t="shared" si="1"/>
        <v/>
      </c>
      <c r="E31" t="str">
        <f>+'様式➀-2'!Q30</f>
        <v/>
      </c>
      <c r="F31" t="str">
        <f>+'様式➀-2'!R30</f>
        <v/>
      </c>
      <c r="G31" t="str">
        <f>+'様式➀-2'!S30</f>
        <v/>
      </c>
      <c r="H31" t="str">
        <f>+'様式➀-2'!U30</f>
        <v/>
      </c>
      <c r="I31" t="str">
        <f>+'様式➀-2'!T30</f>
        <v/>
      </c>
      <c r="J31" t="str">
        <f>+'様式➀-2'!V30</f>
        <v/>
      </c>
      <c r="K31" t="str">
        <f t="shared" si="2"/>
        <v/>
      </c>
      <c r="L31" t="str">
        <f>+'様式➀-2'!V30</f>
        <v/>
      </c>
      <c r="M31" t="str">
        <f t="shared" si="3"/>
        <v/>
      </c>
      <c r="N31" t="str">
        <f t="shared" si="3"/>
        <v/>
      </c>
    </row>
    <row r="32" spans="1:14" x14ac:dyDescent="0.15">
      <c r="A32" t="str">
        <f t="shared" si="0"/>
        <v/>
      </c>
      <c r="B32" t="str">
        <f>+IF($E32="","",'様式①-１'!$Z$2)</f>
        <v/>
      </c>
      <c r="C32" t="str">
        <f t="shared" si="4"/>
        <v/>
      </c>
      <c r="D32" t="str">
        <f t="shared" si="1"/>
        <v/>
      </c>
      <c r="E32" t="str">
        <f>+'様式➀-2'!Q31</f>
        <v/>
      </c>
      <c r="F32" t="str">
        <f>+'様式➀-2'!R31</f>
        <v/>
      </c>
      <c r="G32" t="str">
        <f>+'様式➀-2'!S31</f>
        <v/>
      </c>
      <c r="H32" t="str">
        <f>+'様式➀-2'!U31</f>
        <v/>
      </c>
      <c r="I32" t="str">
        <f>+'様式➀-2'!T31</f>
        <v/>
      </c>
      <c r="J32" t="str">
        <f>+'様式➀-2'!V31</f>
        <v/>
      </c>
      <c r="K32" t="str">
        <f t="shared" si="2"/>
        <v/>
      </c>
      <c r="L32" t="str">
        <f>+'様式➀-2'!V31</f>
        <v/>
      </c>
      <c r="M32" t="str">
        <f t="shared" si="3"/>
        <v/>
      </c>
      <c r="N32" t="str">
        <f t="shared" si="3"/>
        <v/>
      </c>
    </row>
    <row r="33" spans="1:14" x14ac:dyDescent="0.15">
      <c r="A33" t="str">
        <f t="shared" si="0"/>
        <v/>
      </c>
      <c r="B33" t="str">
        <f>+IF($E33="","",'様式①-１'!$Z$2)</f>
        <v/>
      </c>
      <c r="C33" t="str">
        <f t="shared" si="4"/>
        <v/>
      </c>
      <c r="D33" t="str">
        <f t="shared" si="1"/>
        <v/>
      </c>
      <c r="E33" t="str">
        <f>+'様式➀-2'!Q32</f>
        <v/>
      </c>
      <c r="F33" t="str">
        <f>+'様式➀-2'!R32</f>
        <v/>
      </c>
      <c r="G33" t="str">
        <f>+'様式➀-2'!S32</f>
        <v/>
      </c>
      <c r="H33" t="str">
        <f>+'様式➀-2'!U32</f>
        <v/>
      </c>
      <c r="I33" t="str">
        <f>+'様式➀-2'!T32</f>
        <v/>
      </c>
      <c r="J33" t="str">
        <f>+'様式➀-2'!V32</f>
        <v/>
      </c>
      <c r="K33" t="str">
        <f t="shared" si="2"/>
        <v/>
      </c>
      <c r="L33" t="str">
        <f>+'様式➀-2'!V32</f>
        <v/>
      </c>
      <c r="M33" t="str">
        <f t="shared" si="3"/>
        <v/>
      </c>
      <c r="N33" t="str">
        <f t="shared" si="3"/>
        <v/>
      </c>
    </row>
    <row r="34" spans="1:14" x14ac:dyDescent="0.15">
      <c r="A34" t="str">
        <f t="shared" si="0"/>
        <v/>
      </c>
      <c r="B34" t="str">
        <f>+IF($E34="","",'様式①-１'!$Z$2)</f>
        <v/>
      </c>
      <c r="C34" t="str">
        <f t="shared" si="4"/>
        <v/>
      </c>
      <c r="D34" t="str">
        <f t="shared" si="1"/>
        <v/>
      </c>
      <c r="K34" t="str">
        <f t="shared" si="2"/>
        <v/>
      </c>
      <c r="M34" t="str">
        <f t="shared" si="3"/>
        <v/>
      </c>
      <c r="N34" t="str">
        <f t="shared" si="3"/>
        <v/>
      </c>
    </row>
    <row r="35" spans="1:14" x14ac:dyDescent="0.15">
      <c r="A35" t="str">
        <f t="shared" si="0"/>
        <v/>
      </c>
      <c r="B35" t="str">
        <f>+IF($E35="","",'様式①-１'!$Z$2)</f>
        <v/>
      </c>
      <c r="C35" t="str">
        <f t="shared" si="4"/>
        <v/>
      </c>
      <c r="D35" t="str">
        <f t="shared" si="1"/>
        <v/>
      </c>
      <c r="K35" t="str">
        <f t="shared" si="2"/>
        <v/>
      </c>
      <c r="M35" t="str">
        <f t="shared" si="3"/>
        <v/>
      </c>
    </row>
    <row r="36" spans="1:14" x14ac:dyDescent="0.15">
      <c r="A36" t="str">
        <f t="shared" si="0"/>
        <v/>
      </c>
      <c r="B36" t="str">
        <f>+IF($E36="","",'様式①-１'!$Z$2)</f>
        <v/>
      </c>
      <c r="C36" t="str">
        <f t="shared" si="4"/>
        <v/>
      </c>
      <c r="K36" t="str">
        <f t="shared" si="2"/>
        <v/>
      </c>
    </row>
  </sheetData>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J2"/>
  <sheetViews>
    <sheetView workbookViewId="0"/>
  </sheetViews>
  <sheetFormatPr defaultRowHeight="13.5" x14ac:dyDescent="0.15"/>
  <cols>
    <col min="5" max="5" width="12.375" customWidth="1"/>
    <col min="9" max="11" width="15.25" customWidth="1"/>
    <col min="15" max="15" width="25.375" customWidth="1"/>
    <col min="17" max="17" width="15.25" customWidth="1"/>
    <col min="23" max="23" width="24.625" customWidth="1"/>
    <col min="24" max="25" width="22.75" customWidth="1"/>
    <col min="26" max="26" width="17.625" customWidth="1"/>
    <col min="27" max="27" width="19.75" customWidth="1"/>
    <col min="28" max="28" width="23.25" customWidth="1"/>
    <col min="29" max="29" width="30.125" customWidth="1"/>
    <col min="30" max="30" width="27.125" customWidth="1"/>
    <col min="31" max="31" width="13.75" customWidth="1"/>
    <col min="37" max="37" width="16.375" customWidth="1"/>
    <col min="48" max="48" width="10.5" bestFit="1" customWidth="1"/>
    <col min="49" max="49" width="25.375" customWidth="1"/>
    <col min="50" max="50" width="19" customWidth="1"/>
    <col min="51" max="51" width="21.5" customWidth="1"/>
    <col min="53" max="53" width="11.625" customWidth="1"/>
    <col min="54" max="54" width="12.875" customWidth="1"/>
    <col min="55" max="55" width="10.5" customWidth="1"/>
    <col min="57" max="57" width="12.875" customWidth="1"/>
    <col min="61" max="61" width="39.5" customWidth="1"/>
  </cols>
  <sheetData>
    <row r="1" spans="1:62" x14ac:dyDescent="0.15">
      <c r="A1" s="67" t="s">
        <v>317</v>
      </c>
      <c r="B1" s="67" t="s">
        <v>275</v>
      </c>
      <c r="C1" s="67" t="s">
        <v>274</v>
      </c>
      <c r="D1" s="67" t="s">
        <v>273</v>
      </c>
      <c r="E1" s="67" t="s">
        <v>301</v>
      </c>
      <c r="F1" s="67" t="s">
        <v>276</v>
      </c>
      <c r="G1" s="67" t="s">
        <v>277</v>
      </c>
      <c r="H1" s="67" t="s">
        <v>278</v>
      </c>
      <c r="I1" s="67" t="s">
        <v>318</v>
      </c>
      <c r="J1" s="67" t="s">
        <v>319</v>
      </c>
      <c r="K1" s="67" t="s">
        <v>320</v>
      </c>
      <c r="L1" s="67" t="s">
        <v>279</v>
      </c>
      <c r="M1" s="67" t="s">
        <v>302</v>
      </c>
      <c r="N1" s="67" t="s">
        <v>303</v>
      </c>
      <c r="O1" s="67" t="s">
        <v>321</v>
      </c>
      <c r="P1" s="67" t="s">
        <v>280</v>
      </c>
      <c r="Q1" s="67" t="s">
        <v>281</v>
      </c>
      <c r="R1" s="67" t="s">
        <v>282</v>
      </c>
      <c r="S1" s="67" t="s">
        <v>304</v>
      </c>
      <c r="T1" s="67" t="s">
        <v>305</v>
      </c>
      <c r="U1" s="67" t="s">
        <v>306</v>
      </c>
      <c r="V1" s="67" t="s">
        <v>322</v>
      </c>
      <c r="W1" s="67" t="s">
        <v>323</v>
      </c>
      <c r="X1" s="67" t="s">
        <v>324</v>
      </c>
      <c r="Y1" s="67" t="s">
        <v>325</v>
      </c>
      <c r="Z1" s="67" t="s">
        <v>283</v>
      </c>
      <c r="AA1" s="67" t="s">
        <v>326</v>
      </c>
      <c r="AB1" s="67" t="s">
        <v>307</v>
      </c>
      <c r="AC1" s="67" t="s">
        <v>327</v>
      </c>
      <c r="AD1" s="67" t="s">
        <v>284</v>
      </c>
      <c r="AE1" s="67" t="s">
        <v>285</v>
      </c>
      <c r="AF1" s="67" t="s">
        <v>286</v>
      </c>
      <c r="AG1" s="67" t="s">
        <v>328</v>
      </c>
      <c r="AH1" s="67" t="s">
        <v>329</v>
      </c>
      <c r="AI1" s="67" t="s">
        <v>330</v>
      </c>
      <c r="AJ1" s="67" t="s">
        <v>331</v>
      </c>
      <c r="AK1" s="67" t="s">
        <v>308</v>
      </c>
      <c r="AL1" s="67" t="s">
        <v>332</v>
      </c>
      <c r="AM1" s="67" t="s">
        <v>333</v>
      </c>
      <c r="AN1" s="67" t="s">
        <v>334</v>
      </c>
      <c r="AO1" s="67" t="s">
        <v>335</v>
      </c>
      <c r="AP1" s="67" t="s">
        <v>336</v>
      </c>
      <c r="AQ1" s="67" t="s">
        <v>337</v>
      </c>
      <c r="AR1" s="67" t="s">
        <v>338</v>
      </c>
      <c r="AS1" s="67" t="s">
        <v>339</v>
      </c>
      <c r="AT1" s="67" t="s">
        <v>340</v>
      </c>
      <c r="AU1" s="67" t="s">
        <v>341</v>
      </c>
      <c r="AV1" s="67" t="s">
        <v>309</v>
      </c>
      <c r="AW1" s="67" t="s">
        <v>310</v>
      </c>
      <c r="AX1" s="67" t="s">
        <v>311</v>
      </c>
      <c r="AY1" s="67" t="s">
        <v>312</v>
      </c>
      <c r="AZ1" s="67" t="s">
        <v>342</v>
      </c>
      <c r="BA1" s="67" t="s">
        <v>343</v>
      </c>
      <c r="BB1" s="67" t="s">
        <v>313</v>
      </c>
      <c r="BC1" s="67" t="s">
        <v>314</v>
      </c>
      <c r="BD1" s="67" t="s">
        <v>287</v>
      </c>
      <c r="BE1" s="67" t="s">
        <v>315</v>
      </c>
      <c r="BF1" s="67" t="s">
        <v>316</v>
      </c>
      <c r="BG1" s="67" t="s">
        <v>344</v>
      </c>
      <c r="BH1" s="67" t="s">
        <v>345</v>
      </c>
      <c r="BI1" s="67" t="s">
        <v>294</v>
      </c>
      <c r="BJ1" s="67" t="s">
        <v>346</v>
      </c>
    </row>
    <row r="2" spans="1:62" x14ac:dyDescent="0.15">
      <c r="A2">
        <v>1</v>
      </c>
      <c r="B2">
        <f>+'様式①-１'!Z2</f>
        <v>0</v>
      </c>
      <c r="C2" t="str">
        <f>+'様式①-１'!DJ12</f>
        <v>2026/2/</v>
      </c>
      <c r="D2">
        <f>+'様式①-１'!Z2</f>
        <v>0</v>
      </c>
      <c r="E2">
        <f>+IF('様式①-１'!BD41="","",IF(OR('様式①-１'!BZ41="広野町",'様式①-１'!BZ41="広野"),1,IF(OR(COUNTIF('様式①-１'!BO41,"いわき市"),COUNTIF('様式①-１'!BO41,"双葉郡"),COUNTIF('様式①-１'!BO41,"相馬郡"),COUNTIF('様式①-１'!BO41,"相馬市"),COUNTIF('様式①-１'!BO41,"南相馬市")),2,IF(OR('様式①-１'!BD41="福島県",'様式①-１'!BD41="福島"),3,4))))</f>
        <v>4</v>
      </c>
      <c r="F2">
        <v>0</v>
      </c>
      <c r="G2">
        <v>0</v>
      </c>
      <c r="H2">
        <v>0</v>
      </c>
      <c r="I2" t="str">
        <f>+IF('様式①-１'!$V$20="","",'様式①-１'!$V$20)</f>
        <v/>
      </c>
      <c r="J2" t="str">
        <f>+ASC(IF('様式①-１'!$V$19="","",'様式①-１'!$V$19))</f>
        <v/>
      </c>
      <c r="K2" t="str">
        <f>+IF('様式①-１'!$V$22="","",'様式①-１'!$V$22)</f>
        <v/>
      </c>
      <c r="L2" t="str">
        <f>+IF('様式①-１'!$V$25="","",'様式①-１'!$V$25)</f>
        <v/>
      </c>
      <c r="M2" t="str">
        <f>+ASC(IF('様式①-１'!$V$24="","",'様式①-１'!$V$24))</f>
        <v/>
      </c>
      <c r="N2" t="str">
        <f>+SUBSTITUTE(ASC(IF('様式①-１'!$V$13="","",'様式①-１'!$V$13)),"-","")</f>
        <v/>
      </c>
      <c r="O2" t="str">
        <f>+'様式①-１'!V17&amp;'様式①-１'!AG17&amp;'様式①-１'!AR17&amp;'様式①-１'!BC17</f>
        <v/>
      </c>
      <c r="P2" t="str">
        <f>+IF('様式①-１'!$V$27="","",'様式①-１'!$V$27)</f>
        <v/>
      </c>
      <c r="Q2" t="str">
        <f>+IF('様式①-１'!$V$29="","",'様式①-１'!$V$29)</f>
        <v/>
      </c>
      <c r="S2">
        <v>1</v>
      </c>
      <c r="T2">
        <v>0</v>
      </c>
      <c r="V2">
        <f>+IF(W2="",0,1)</f>
        <v>0</v>
      </c>
      <c r="W2" t="str">
        <f>+IF(委任状兼使用印鑑届!$P$26="","",委任状兼使用印鑑届!$P$26)</f>
        <v/>
      </c>
      <c r="X2" t="str">
        <f>+ASC(IF(委任状兼使用印鑑届!$P$25="","",委任状兼使用印鑑届!$P$25))</f>
        <v/>
      </c>
      <c r="Y2" t="str">
        <f>+IF(委任状兼使用印鑑届!$P$28="","",委任状兼使用印鑑届!$P$28)</f>
        <v/>
      </c>
      <c r="Z2" t="str">
        <f>+IF(委任状兼使用印鑑届!$P$31="","",委任状兼使用印鑑届!$P$31)</f>
        <v/>
      </c>
      <c r="AA2" t="str">
        <f>+ASC(IF(委任状兼使用印鑑届!$P$30="","",委任状兼使用印鑑届!$P$30))</f>
        <v/>
      </c>
      <c r="AB2" t="str">
        <f>+SUBSTITUTE(IF(委任状兼使用印鑑届!$P$19="","",委任状兼使用印鑑届!$P$19),"-","")</f>
        <v/>
      </c>
      <c r="AC2" t="str">
        <f>+IF(委任状兼使用印鑑届!$P$23="","",委任状兼使用印鑑届!P23&amp;委任状兼使用印鑑届!S23&amp;委任状兼使用印鑑届!V23&amp;委任状兼使用印鑑届!Y23)</f>
        <v/>
      </c>
      <c r="AD2" t="str">
        <f>+IF(委任状兼使用印鑑届!$P$33="","",委任状兼使用印鑑届!$P$33)</f>
        <v/>
      </c>
      <c r="AE2" t="str">
        <f>+IF(委任状兼使用印鑑届!$P$34="","",委任状兼使用印鑑届!$P$34)</f>
        <v/>
      </c>
      <c r="AG2">
        <v>0</v>
      </c>
      <c r="AH2">
        <v>0</v>
      </c>
      <c r="AI2">
        <v>0</v>
      </c>
      <c r="AJ2">
        <v>0</v>
      </c>
      <c r="AL2">
        <v>0</v>
      </c>
      <c r="AM2">
        <v>0</v>
      </c>
      <c r="AN2">
        <v>0</v>
      </c>
      <c r="AO2">
        <v>0</v>
      </c>
      <c r="AP2">
        <v>0</v>
      </c>
      <c r="AQ2">
        <v>0</v>
      </c>
      <c r="AR2">
        <v>0</v>
      </c>
      <c r="AS2">
        <v>0</v>
      </c>
      <c r="AT2">
        <v>0</v>
      </c>
      <c r="AU2">
        <v>0</v>
      </c>
      <c r="AV2">
        <f>+IF('様式➀-2'!F54="",0,'様式➀-2'!F54*1000)</f>
        <v>0</v>
      </c>
      <c r="AW2">
        <f>IF('様式➀-2'!$F$45="",0,'様式➀-2'!$F$45*1000)</f>
        <v>0</v>
      </c>
      <c r="AX2">
        <f>IF('様式➀-2'!$F$41="",0,'様式➀-2'!F41*1000)</f>
        <v>0</v>
      </c>
      <c r="AY2">
        <f>IF('様式➀-2'!$F$47="",0,'様式➀-2'!F47*1000)</f>
        <v>0</v>
      </c>
      <c r="AZ2">
        <f>IF('様式➀-2'!$F$52="",0,'様式➀-2'!$F$52)</f>
        <v>0</v>
      </c>
      <c r="BA2">
        <f>IF('様式➀-2'!$F$50="",0,'様式➀-2'!$F$50)</f>
        <v>0</v>
      </c>
      <c r="BB2">
        <f>IF('様式➀-2'!$G$50="",0,'様式➀-2'!$G$50)</f>
        <v>0</v>
      </c>
      <c r="BC2">
        <f>IF('様式➀-2'!$H$50="",0,'様式➀-2'!$H$50)</f>
        <v>0</v>
      </c>
      <c r="BD2">
        <f>IF('様式➀-2'!$F$56="",0,'様式➀-2'!$F$56)</f>
        <v>0</v>
      </c>
      <c r="BE2">
        <v>0</v>
      </c>
      <c r="BF2" s="46">
        <v>0</v>
      </c>
      <c r="BG2" s="46">
        <v>1</v>
      </c>
      <c r="BH2" s="46">
        <v>1</v>
      </c>
      <c r="BI2" s="46" t="str">
        <f>+"【担当者】"&amp;'様式①-１'!BY25&amp;"【電話番号】"&amp;'様式①-１'!BY27</f>
        <v>【担当者】【電話番号】</v>
      </c>
      <c r="BJ2" s="46">
        <v>0</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AD30"/>
  <sheetViews>
    <sheetView showGridLines="0" workbookViewId="0">
      <selection activeCell="B1" sqref="B1:AD3"/>
    </sheetView>
  </sheetViews>
  <sheetFormatPr defaultColWidth="2.625" defaultRowHeight="14.25" customHeight="1" x14ac:dyDescent="0.15"/>
  <sheetData>
    <row r="1" spans="2:30" ht="14.25" customHeight="1" x14ac:dyDescent="0.15">
      <c r="B1" s="118" t="s">
        <v>118</v>
      </c>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row>
    <row r="2" spans="2:30" ht="14.25" customHeight="1" x14ac:dyDescent="0.15">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row>
    <row r="3" spans="2:30" ht="14.25" customHeight="1" x14ac:dyDescent="0.15">
      <c r="B3" s="119"/>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row>
    <row r="4" spans="2:30" ht="14.25" customHeight="1" x14ac:dyDescent="0.15">
      <c r="B4" s="13" t="s">
        <v>119</v>
      </c>
      <c r="C4" s="14"/>
      <c r="D4" s="14"/>
      <c r="E4" s="14"/>
      <c r="F4" s="15"/>
    </row>
    <row r="6" spans="2:30" ht="14.25" customHeight="1" x14ac:dyDescent="0.15">
      <c r="D6" s="120"/>
      <c r="E6" s="120"/>
      <c r="G6" t="s">
        <v>120</v>
      </c>
    </row>
    <row r="8" spans="2:30" ht="14.25" customHeight="1" x14ac:dyDescent="0.15">
      <c r="D8" s="121"/>
      <c r="E8" s="121"/>
      <c r="G8" t="s">
        <v>121</v>
      </c>
    </row>
    <row r="10" spans="2:30" ht="14.25" customHeight="1" x14ac:dyDescent="0.15">
      <c r="D10" t="s">
        <v>122</v>
      </c>
    </row>
    <row r="12" spans="2:30" ht="24" x14ac:dyDescent="0.25">
      <c r="D12" s="38" t="s">
        <v>238</v>
      </c>
    </row>
    <row r="14" spans="2:30" ht="14.25" customHeight="1" x14ac:dyDescent="0.15">
      <c r="B14" s="13" t="s">
        <v>123</v>
      </c>
      <c r="C14" s="14"/>
      <c r="D14" s="14"/>
      <c r="E14" s="14"/>
      <c r="F14" s="14"/>
      <c r="G14" s="15"/>
    </row>
    <row r="16" spans="2:30" ht="14.25" customHeight="1" x14ac:dyDescent="0.15">
      <c r="C16" t="s">
        <v>124</v>
      </c>
      <c r="D16" t="s">
        <v>165</v>
      </c>
    </row>
    <row r="18" spans="2:29" ht="14.25" customHeight="1" x14ac:dyDescent="0.15">
      <c r="F18" s="16" t="s">
        <v>125</v>
      </c>
      <c r="G18" s="16"/>
      <c r="H18" s="16"/>
      <c r="I18" s="16"/>
      <c r="J18" s="16"/>
      <c r="K18" s="16"/>
      <c r="L18" s="16"/>
      <c r="M18" s="16"/>
      <c r="N18" s="16"/>
      <c r="O18" s="16"/>
      <c r="P18" s="16"/>
      <c r="Q18" s="16"/>
      <c r="R18" s="16"/>
      <c r="S18" s="16"/>
    </row>
    <row r="19" spans="2:29" ht="14.25" customHeight="1" x14ac:dyDescent="0.15">
      <c r="F19" s="16"/>
      <c r="G19" s="15" t="s">
        <v>126</v>
      </c>
      <c r="H19" s="16"/>
      <c r="I19" s="16"/>
      <c r="J19" s="16"/>
      <c r="K19" s="16"/>
      <c r="L19" s="16"/>
      <c r="M19" s="16"/>
      <c r="N19" s="16"/>
      <c r="O19" s="16" t="s">
        <v>240</v>
      </c>
      <c r="P19" s="16"/>
      <c r="Q19" s="16"/>
      <c r="R19" s="16"/>
      <c r="S19" s="16"/>
    </row>
    <row r="20" spans="2:29" ht="14.25" customHeight="1" x14ac:dyDescent="0.15">
      <c r="F20" s="16"/>
      <c r="G20" s="15"/>
      <c r="H20" s="16"/>
      <c r="I20" s="16"/>
      <c r="J20" s="16"/>
      <c r="K20" s="16"/>
      <c r="L20" s="16"/>
      <c r="M20" s="16"/>
      <c r="N20" s="16" t="s">
        <v>230</v>
      </c>
      <c r="O20" s="16"/>
      <c r="P20" s="16"/>
      <c r="Q20" s="16"/>
      <c r="R20" s="16"/>
      <c r="S20" s="16"/>
    </row>
    <row r="21" spans="2:29" ht="14.25" customHeight="1" x14ac:dyDescent="0.15">
      <c r="F21" s="16"/>
      <c r="G21" s="15" t="s">
        <v>127</v>
      </c>
      <c r="H21" s="16"/>
      <c r="I21" s="16"/>
      <c r="J21" s="16"/>
      <c r="K21" s="16"/>
      <c r="L21" s="16"/>
      <c r="M21" s="16"/>
      <c r="N21" s="16"/>
      <c r="O21" s="16" t="s">
        <v>233</v>
      </c>
      <c r="P21" s="16"/>
      <c r="Q21" s="16"/>
      <c r="R21" s="16"/>
      <c r="S21" s="16"/>
    </row>
    <row r="23" spans="2:29" ht="14.25" customHeight="1" x14ac:dyDescent="0.15">
      <c r="C23" t="s">
        <v>231</v>
      </c>
      <c r="D23" t="s">
        <v>454</v>
      </c>
    </row>
    <row r="24" spans="2:29" ht="14.25" customHeight="1" x14ac:dyDescent="0.15">
      <c r="D24" s="17" t="s">
        <v>463</v>
      </c>
      <c r="F24" s="18"/>
      <c r="G24" s="18"/>
      <c r="H24" s="18"/>
      <c r="I24" s="18"/>
      <c r="J24" s="18"/>
      <c r="K24" s="18"/>
      <c r="L24" s="18"/>
      <c r="M24" s="18"/>
      <c r="N24" s="18"/>
      <c r="O24" s="18"/>
      <c r="P24" s="18"/>
      <c r="Q24" s="18"/>
      <c r="R24" s="18"/>
      <c r="S24" s="18"/>
      <c r="T24" s="18"/>
      <c r="U24" s="18"/>
      <c r="V24" s="18"/>
      <c r="W24" s="18"/>
      <c r="X24" s="18"/>
      <c r="Y24" s="18"/>
      <c r="Z24" s="18"/>
      <c r="AA24" s="18"/>
      <c r="AB24" s="18"/>
      <c r="AC24" s="18"/>
    </row>
    <row r="25" spans="2:29" ht="14.25" customHeight="1" x14ac:dyDescent="0.15">
      <c r="D25" s="17" t="s">
        <v>460</v>
      </c>
      <c r="F25" s="18"/>
      <c r="G25" s="18"/>
      <c r="H25" s="18"/>
      <c r="I25" s="18"/>
      <c r="J25" s="18"/>
      <c r="K25" s="18"/>
      <c r="L25" s="18"/>
      <c r="M25" s="18"/>
      <c r="N25" s="18"/>
      <c r="O25" s="18"/>
      <c r="P25" s="18"/>
      <c r="Q25" s="18"/>
      <c r="R25" s="18"/>
      <c r="S25" s="18"/>
      <c r="T25" s="18"/>
      <c r="U25" s="18"/>
      <c r="V25" s="18"/>
      <c r="W25" s="18"/>
      <c r="X25" s="18"/>
      <c r="Y25" s="18"/>
      <c r="Z25" s="18"/>
      <c r="AA25" s="18"/>
      <c r="AB25" s="18"/>
      <c r="AC25" s="18"/>
    </row>
    <row r="26" spans="2:29" ht="14.25" customHeight="1" x14ac:dyDescent="0.15">
      <c r="E26" s="15"/>
    </row>
    <row r="27" spans="2:29" ht="14.25" customHeight="1" x14ac:dyDescent="0.15">
      <c r="C27" t="s">
        <v>232</v>
      </c>
      <c r="D27" s="46" t="s">
        <v>259</v>
      </c>
    </row>
    <row r="28" spans="2:29" ht="14.25" customHeight="1" x14ac:dyDescent="0.15">
      <c r="D28" s="46" t="s">
        <v>260</v>
      </c>
    </row>
    <row r="29" spans="2:29" ht="14.25" customHeight="1" x14ac:dyDescent="0.15">
      <c r="B29" s="13"/>
      <c r="C29" s="46"/>
      <c r="E29" s="46"/>
    </row>
    <row r="30" spans="2:29" ht="14.25" customHeight="1" x14ac:dyDescent="0.15">
      <c r="C30" s="46"/>
      <c r="E30" s="46"/>
    </row>
  </sheetData>
  <sheetProtection algorithmName="SHA-512" hashValue="EGRyFg/WdtWvdWOqPSHPreEWO8P7G2VUyECOFAJN4w6uskrJ/7V9VTBqFPziJ8dBugW99yp4QmDX+AvJsKIPBw==" saltValue="NIOCgU/IfH/KZBuqDTEASw==" spinCount="100000" sheet="1" objects="1" scenarios="1" selectLockedCells="1" selectUnlockedCells="1"/>
  <mergeCells count="3">
    <mergeCell ref="B1:AD3"/>
    <mergeCell ref="D6:E6"/>
    <mergeCell ref="D8:E8"/>
  </mergeCells>
  <phoneticPr fontId="2"/>
  <pageMargins left="0.75" right="0.75" top="1" bottom="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D42"/>
  <sheetViews>
    <sheetView showGridLines="0" zoomScaleNormal="100" workbookViewId="0">
      <selection activeCell="Q10" sqref="Q10:S10"/>
    </sheetView>
  </sheetViews>
  <sheetFormatPr defaultColWidth="1.25" defaultRowHeight="13.5" customHeight="1" x14ac:dyDescent="0.15"/>
  <cols>
    <col min="1" max="20" width="1.25" style="1"/>
    <col min="21" max="21" width="1.25" style="1" customWidth="1"/>
    <col min="22" max="104" width="1.25" style="1"/>
    <col min="105" max="113" width="1.25" style="1" customWidth="1"/>
    <col min="114" max="114" width="10.5" style="1" hidden="1" customWidth="1"/>
    <col min="115" max="126" width="1.25" style="1" customWidth="1"/>
    <col min="127" max="16384" width="1.25" style="1"/>
  </cols>
  <sheetData>
    <row r="1" spans="1:114" ht="13.5" customHeight="1" x14ac:dyDescent="0.15">
      <c r="B1" s="1" t="s">
        <v>45</v>
      </c>
      <c r="CR1" s="128" t="s">
        <v>150</v>
      </c>
      <c r="CS1" s="128"/>
      <c r="CT1" s="128"/>
      <c r="CU1" s="128"/>
      <c r="CV1" s="128"/>
      <c r="CW1" s="128"/>
      <c r="CX1" s="128"/>
      <c r="CY1" s="128"/>
    </row>
    <row r="2" spans="1:114" ht="13.5" customHeight="1" x14ac:dyDescent="0.15">
      <c r="A2" s="147" t="s">
        <v>44</v>
      </c>
      <c r="B2" s="147"/>
      <c r="C2" s="138" t="s">
        <v>0</v>
      </c>
      <c r="D2" s="138"/>
      <c r="E2" s="138"/>
      <c r="F2" s="138"/>
      <c r="G2" s="138"/>
      <c r="H2" s="138"/>
      <c r="I2" s="138"/>
      <c r="K2" s="125" t="s">
        <v>145</v>
      </c>
      <c r="L2" s="125"/>
      <c r="M2" s="125"/>
      <c r="N2" s="125"/>
      <c r="O2" s="125"/>
      <c r="P2" s="125"/>
      <c r="Q2" s="125"/>
      <c r="R2" s="125"/>
      <c r="S2" s="125"/>
      <c r="T2" s="125"/>
      <c r="U2" s="125"/>
      <c r="V2" s="125"/>
      <c r="W2" s="125"/>
      <c r="X2" s="125"/>
      <c r="Y2" s="125"/>
      <c r="Z2" s="122"/>
      <c r="AA2" s="122"/>
      <c r="AB2" s="122"/>
      <c r="AC2" s="122"/>
      <c r="AD2" s="122"/>
      <c r="AE2" s="122"/>
      <c r="AF2" s="122"/>
      <c r="AG2" s="122"/>
      <c r="AH2" s="122"/>
      <c r="AI2" s="122"/>
      <c r="AJ2" s="122"/>
      <c r="AK2" s="2"/>
      <c r="AL2" s="126" t="s">
        <v>146</v>
      </c>
      <c r="AM2" s="126"/>
      <c r="AN2" s="126"/>
      <c r="AO2" s="126"/>
      <c r="AP2" s="126"/>
      <c r="AQ2" s="126"/>
      <c r="AR2" s="126"/>
      <c r="AS2" s="126"/>
      <c r="AT2" s="126"/>
      <c r="AU2" s="126"/>
      <c r="AV2" s="126"/>
      <c r="AW2" s="126"/>
      <c r="AX2" s="126"/>
      <c r="AY2" s="126"/>
      <c r="AZ2" s="126"/>
      <c r="BA2" s="125"/>
      <c r="BB2" s="125"/>
      <c r="BC2" s="125"/>
      <c r="BD2" s="125"/>
      <c r="BE2" s="125"/>
      <c r="BF2" s="125"/>
      <c r="BG2" s="125"/>
      <c r="BH2" s="125"/>
      <c r="BI2" s="125"/>
      <c r="BJ2" s="125"/>
      <c r="BK2" s="125"/>
      <c r="BL2" s="2"/>
      <c r="BM2" s="2"/>
      <c r="BN2" s="133" t="s">
        <v>148</v>
      </c>
      <c r="BO2" s="133"/>
      <c r="BP2" s="133"/>
      <c r="BQ2" s="133"/>
      <c r="BR2" s="133"/>
      <c r="BS2" s="133"/>
      <c r="BT2" s="133"/>
      <c r="BU2" s="133"/>
      <c r="BV2" s="134"/>
      <c r="BW2" s="134"/>
      <c r="BX2" s="134"/>
      <c r="BY2" s="134"/>
      <c r="BZ2" s="136" t="s">
        <v>149</v>
      </c>
      <c r="CA2" s="133"/>
      <c r="CB2" s="133"/>
      <c r="CC2" s="133"/>
      <c r="CD2" s="133"/>
      <c r="CE2" s="133"/>
      <c r="CF2" s="133"/>
      <c r="CG2" s="133"/>
      <c r="CH2" s="123" t="s">
        <v>443</v>
      </c>
      <c r="CI2" s="124"/>
      <c r="CJ2" s="124"/>
      <c r="CK2" s="124"/>
      <c r="CL2" s="132"/>
      <c r="CM2" s="132"/>
      <c r="CN2" s="132"/>
      <c r="CO2" s="124" t="s">
        <v>3</v>
      </c>
      <c r="CP2" s="124"/>
      <c r="CQ2" s="132"/>
      <c r="CR2" s="132"/>
      <c r="CS2" s="132"/>
      <c r="CT2" s="124" t="s">
        <v>4</v>
      </c>
      <c r="CU2" s="124"/>
      <c r="CV2" s="132"/>
      <c r="CW2" s="132"/>
      <c r="CX2" s="132"/>
      <c r="CY2" s="124" t="s">
        <v>5</v>
      </c>
      <c r="CZ2" s="129"/>
    </row>
    <row r="3" spans="1:114" ht="13.5" customHeight="1" x14ac:dyDescent="0.15">
      <c r="A3" s="147"/>
      <c r="B3" s="147"/>
      <c r="C3" s="138" t="s">
        <v>1</v>
      </c>
      <c r="D3" s="138"/>
      <c r="E3" s="138"/>
      <c r="F3" s="138"/>
      <c r="G3" s="138"/>
      <c r="H3" s="138"/>
      <c r="I3" s="138"/>
      <c r="AL3" s="126" t="s">
        <v>147</v>
      </c>
      <c r="AM3" s="126"/>
      <c r="AN3" s="126"/>
      <c r="AO3" s="126"/>
      <c r="AP3" s="126"/>
      <c r="AQ3" s="126"/>
      <c r="AR3" s="126"/>
      <c r="AS3" s="126"/>
      <c r="AT3" s="126"/>
      <c r="AU3" s="126"/>
      <c r="AV3" s="126"/>
      <c r="AW3" s="126"/>
      <c r="AX3" s="126"/>
      <c r="AY3" s="126"/>
      <c r="AZ3" s="126"/>
      <c r="BA3" s="130"/>
      <c r="BB3" s="131"/>
      <c r="BC3" s="131"/>
      <c r="BD3" s="131"/>
      <c r="BE3" s="131"/>
      <c r="BF3" s="131"/>
      <c r="BG3" s="131"/>
      <c r="BH3" s="131"/>
      <c r="BI3" s="131"/>
      <c r="BJ3" s="131"/>
      <c r="BK3" s="131"/>
      <c r="BN3" s="133"/>
      <c r="BO3" s="133"/>
      <c r="BP3" s="133"/>
      <c r="BQ3" s="133"/>
      <c r="BR3" s="133"/>
      <c r="BS3" s="133"/>
      <c r="BT3" s="133"/>
      <c r="BU3" s="133"/>
      <c r="BV3" s="134"/>
      <c r="BW3" s="134"/>
      <c r="BX3" s="134"/>
      <c r="BY3" s="134"/>
      <c r="BZ3" s="133"/>
      <c r="CA3" s="133"/>
      <c r="CB3" s="133"/>
      <c r="CC3" s="133"/>
      <c r="CD3" s="133"/>
      <c r="CE3" s="133"/>
      <c r="CF3" s="133"/>
      <c r="CG3" s="133"/>
      <c r="CH3" s="127" t="s">
        <v>6</v>
      </c>
      <c r="CI3" s="128"/>
      <c r="CJ3" s="148"/>
      <c r="CK3" s="148"/>
      <c r="CL3" s="148"/>
      <c r="CM3" s="148"/>
      <c r="CN3" s="148"/>
      <c r="CO3" s="148"/>
      <c r="CP3" s="148"/>
      <c r="CQ3" s="148"/>
      <c r="CR3" s="148"/>
      <c r="CS3" s="148"/>
      <c r="CT3" s="148"/>
      <c r="CU3" s="148"/>
      <c r="CV3" s="148"/>
      <c r="CW3" s="148"/>
      <c r="CX3" s="148"/>
      <c r="CY3" s="128" t="s">
        <v>7</v>
      </c>
      <c r="CZ3" s="135"/>
    </row>
    <row r="4" spans="1:114" ht="13.5" customHeight="1" x14ac:dyDescent="0.15">
      <c r="B4" s="146" t="s">
        <v>43</v>
      </c>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c r="BM4" s="146"/>
      <c r="BN4" s="146"/>
      <c r="BO4" s="146"/>
      <c r="BP4" s="146"/>
      <c r="BQ4" s="146"/>
      <c r="BR4" s="146"/>
      <c r="BS4" s="146"/>
      <c r="BT4" s="146"/>
      <c r="BU4" s="146"/>
      <c r="BV4" s="146"/>
      <c r="BW4" s="146"/>
      <c r="BX4" s="146"/>
      <c r="BY4" s="146"/>
      <c r="BZ4" s="146"/>
      <c r="CA4" s="146"/>
      <c r="CB4" s="146"/>
      <c r="CC4" s="146"/>
      <c r="CD4" s="146"/>
      <c r="CE4" s="146"/>
      <c r="CF4" s="146"/>
      <c r="CG4" s="146"/>
      <c r="CH4" s="146"/>
      <c r="CI4" s="146"/>
      <c r="CJ4" s="146"/>
      <c r="CK4" s="146"/>
      <c r="CL4" s="146"/>
      <c r="CM4" s="146"/>
      <c r="CN4" s="146"/>
      <c r="CO4" s="146"/>
      <c r="CP4" s="146"/>
      <c r="CQ4" s="146"/>
      <c r="CR4" s="146"/>
      <c r="CS4" s="146"/>
      <c r="CT4" s="146"/>
      <c r="CU4" s="146"/>
      <c r="CV4" s="146"/>
      <c r="CW4" s="146"/>
      <c r="CX4" s="146"/>
      <c r="CY4" s="146"/>
    </row>
    <row r="5" spans="1:114" ht="13.5" customHeight="1" x14ac:dyDescent="0.15">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c r="BM5" s="146"/>
      <c r="BN5" s="146"/>
      <c r="BO5" s="146"/>
      <c r="BP5" s="146"/>
      <c r="BQ5" s="146"/>
      <c r="BR5" s="146"/>
      <c r="BS5" s="146"/>
      <c r="BT5" s="146"/>
      <c r="BU5" s="146"/>
      <c r="BV5" s="146"/>
      <c r="BW5" s="146"/>
      <c r="BX5" s="146"/>
      <c r="BY5" s="146"/>
      <c r="BZ5" s="146"/>
      <c r="CA5" s="146"/>
      <c r="CB5" s="146"/>
      <c r="CC5" s="146"/>
      <c r="CD5" s="146"/>
      <c r="CE5" s="146"/>
      <c r="CF5" s="146"/>
      <c r="CG5" s="146"/>
      <c r="CH5" s="146"/>
      <c r="CI5" s="146"/>
      <c r="CJ5" s="146"/>
      <c r="CK5" s="146"/>
      <c r="CL5" s="146"/>
      <c r="CM5" s="146"/>
      <c r="CN5" s="146"/>
      <c r="CO5" s="146"/>
      <c r="CP5" s="146"/>
      <c r="CQ5" s="146"/>
      <c r="CR5" s="146"/>
      <c r="CS5" s="146"/>
      <c r="CT5" s="146"/>
      <c r="CU5" s="146"/>
      <c r="CV5" s="146"/>
      <c r="CW5" s="146"/>
      <c r="CX5" s="146"/>
      <c r="CY5" s="146"/>
    </row>
    <row r="6" spans="1:114" ht="13.5" customHeight="1" x14ac:dyDescent="0.15">
      <c r="B6" s="137" t="s">
        <v>455</v>
      </c>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row>
    <row r="7" spans="1:114" s="63" customFormat="1" ht="13.5" customHeight="1" x14ac:dyDescent="0.15">
      <c r="A7" s="63" t="s">
        <v>450</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row>
    <row r="8" spans="1:114" ht="13.5" customHeight="1" x14ac:dyDescent="0.15">
      <c r="B8" s="137" t="s">
        <v>456</v>
      </c>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row>
    <row r="9" spans="1:114" ht="13.5" customHeight="1" x14ac:dyDescent="0.15">
      <c r="A9" s="145" t="s">
        <v>457</v>
      </c>
      <c r="B9" s="145"/>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c r="BJ9" s="145"/>
      <c r="BK9" s="145"/>
      <c r="BL9" s="145"/>
      <c r="BM9" s="145"/>
      <c r="BN9" s="145"/>
      <c r="BO9" s="145"/>
      <c r="BP9" s="145"/>
      <c r="BQ9" s="145"/>
      <c r="BR9" s="145"/>
      <c r="BS9" s="145"/>
      <c r="BT9" s="145"/>
      <c r="BU9" s="145"/>
      <c r="BV9" s="145"/>
      <c r="BW9" s="145"/>
      <c r="BX9" s="145"/>
      <c r="BY9" s="145"/>
      <c r="BZ9" s="145"/>
      <c r="CA9" s="145"/>
      <c r="CB9" s="145"/>
      <c r="CC9" s="145"/>
      <c r="CD9" s="145"/>
      <c r="CE9" s="145"/>
      <c r="CF9" s="145"/>
      <c r="CG9" s="145"/>
      <c r="CH9" s="145"/>
      <c r="CI9" s="145"/>
      <c r="CJ9" s="145"/>
      <c r="CK9" s="145"/>
      <c r="CL9" s="145"/>
      <c r="CM9" s="145"/>
      <c r="CN9" s="145"/>
      <c r="CO9" s="145"/>
      <c r="CP9" s="145"/>
      <c r="CQ9" s="145"/>
      <c r="CR9" s="145"/>
      <c r="CS9" s="145"/>
      <c r="CT9" s="145"/>
      <c r="CU9" s="145"/>
      <c r="CV9" s="145"/>
      <c r="CW9" s="145"/>
      <c r="CX9" s="145"/>
      <c r="CY9" s="145"/>
    </row>
    <row r="10" spans="1:114" ht="13.5" customHeight="1" x14ac:dyDescent="0.15">
      <c r="A10" s="62" t="s">
        <v>443</v>
      </c>
      <c r="B10" s="62"/>
      <c r="C10" s="62"/>
      <c r="D10" s="62"/>
      <c r="E10" s="140" t="s">
        <v>458</v>
      </c>
      <c r="F10" s="140"/>
      <c r="G10" s="140"/>
      <c r="H10" s="140"/>
      <c r="I10" s="140"/>
      <c r="J10" s="142" t="s">
        <v>3</v>
      </c>
      <c r="K10" s="142"/>
      <c r="L10" s="141">
        <v>2</v>
      </c>
      <c r="M10" s="141"/>
      <c r="N10" s="141"/>
      <c r="O10" s="142" t="s">
        <v>4</v>
      </c>
      <c r="P10" s="142"/>
      <c r="Q10" s="141"/>
      <c r="R10" s="141"/>
      <c r="S10" s="141"/>
      <c r="T10" s="142" t="s">
        <v>5</v>
      </c>
      <c r="U10" s="142"/>
      <c r="V10" s="2"/>
      <c r="W10" s="2"/>
      <c r="X10" s="2"/>
      <c r="Y10" s="2"/>
      <c r="Z10" s="2"/>
      <c r="AA10" s="2"/>
      <c r="AB10" s="2"/>
      <c r="AC10" s="2"/>
      <c r="AD10" s="2"/>
    </row>
    <row r="11" spans="1:114" ht="13.5" customHeight="1" x14ac:dyDescent="0.15">
      <c r="B11" s="2"/>
      <c r="C11" s="144" t="s">
        <v>459</v>
      </c>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DJ11" s="1" t="str">
        <f>+E10+2018&amp;"/"&amp;L10&amp;"/"&amp;Q10</f>
        <v>2026/2/</v>
      </c>
    </row>
    <row r="12" spans="1:114" ht="13.5" customHeight="1" x14ac:dyDescent="0.15">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DJ12" s="64" t="str">
        <f>+TEXT(DJ11,"yyyymmdd")</f>
        <v>2026/2/</v>
      </c>
    </row>
    <row r="13" spans="1:114" ht="13.5" customHeight="1" x14ac:dyDescent="0.15">
      <c r="B13" s="143" t="s">
        <v>9</v>
      </c>
      <c r="C13" s="143"/>
      <c r="D13" s="143"/>
      <c r="F13" s="137" t="s">
        <v>8</v>
      </c>
      <c r="G13" s="137"/>
      <c r="H13" s="137"/>
      <c r="I13" s="137"/>
      <c r="J13" s="137"/>
      <c r="K13" s="137"/>
      <c r="L13" s="137"/>
      <c r="M13" s="137"/>
      <c r="N13" s="137"/>
      <c r="O13" s="137"/>
      <c r="P13" s="137"/>
      <c r="Q13" s="137"/>
      <c r="R13" s="137"/>
      <c r="S13" s="137"/>
      <c r="T13" s="137"/>
      <c r="V13" s="139"/>
      <c r="W13" s="139"/>
      <c r="X13" s="139"/>
      <c r="Y13" s="139"/>
      <c r="Z13" s="139"/>
      <c r="AA13" s="139"/>
      <c r="AB13" s="139"/>
      <c r="AC13" s="139"/>
      <c r="AD13" s="139"/>
      <c r="AE13" s="139"/>
      <c r="AF13" s="139"/>
      <c r="AG13" s="139"/>
      <c r="AH13" s="139"/>
      <c r="AI13" s="139"/>
      <c r="AJ13" s="139"/>
    </row>
    <row r="14" spans="1:114" ht="13.5" customHeight="1" x14ac:dyDescent="0.15">
      <c r="B14" s="8"/>
      <c r="C14" s="8"/>
      <c r="D14" s="8"/>
      <c r="F14" s="3"/>
      <c r="G14" s="3"/>
      <c r="H14" s="3"/>
      <c r="I14" s="3"/>
      <c r="J14" s="3"/>
      <c r="K14" s="3"/>
      <c r="L14" s="3"/>
      <c r="M14" s="3"/>
      <c r="N14" s="3"/>
      <c r="O14" s="3"/>
      <c r="P14" s="3"/>
      <c r="Q14" s="3"/>
      <c r="R14" s="3"/>
      <c r="S14" s="3"/>
      <c r="T14" s="3"/>
    </row>
    <row r="15" spans="1:114" ht="13.5" customHeight="1" x14ac:dyDescent="0.15">
      <c r="B15" s="9"/>
      <c r="C15" s="9"/>
      <c r="D15" s="9"/>
      <c r="F15" s="137" t="s">
        <v>297</v>
      </c>
      <c r="G15" s="137"/>
      <c r="H15" s="137"/>
      <c r="I15" s="137"/>
      <c r="J15" s="137"/>
      <c r="K15" s="137"/>
      <c r="L15" s="137"/>
      <c r="M15" s="137"/>
      <c r="N15" s="137"/>
      <c r="O15" s="137"/>
      <c r="P15" s="137"/>
      <c r="Q15" s="137"/>
      <c r="R15" s="137"/>
      <c r="S15" s="137"/>
      <c r="T15" s="137"/>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c r="CN15" s="139"/>
      <c r="CO15" s="139"/>
      <c r="CP15" s="139"/>
      <c r="CQ15" s="139"/>
      <c r="CR15" s="139"/>
      <c r="CS15" s="139"/>
      <c r="CT15" s="139"/>
      <c r="CU15" s="139"/>
      <c r="CV15" s="139"/>
      <c r="CW15" s="139"/>
      <c r="CX15" s="139"/>
    </row>
    <row r="16" spans="1:114" ht="13.5" customHeight="1" x14ac:dyDescent="0.15">
      <c r="B16" s="9"/>
      <c r="C16" s="9"/>
      <c r="D16" s="9"/>
      <c r="F16" s="3"/>
      <c r="G16" s="3"/>
      <c r="H16" s="3"/>
      <c r="I16" s="3"/>
      <c r="J16" s="3"/>
      <c r="K16" s="3"/>
      <c r="L16" s="3"/>
      <c r="M16" s="3"/>
      <c r="N16" s="3"/>
      <c r="O16" s="3"/>
      <c r="P16" s="3"/>
      <c r="Q16" s="3"/>
      <c r="R16" s="3"/>
      <c r="S16" s="3"/>
      <c r="T16" s="3"/>
      <c r="V16" s="57" t="s">
        <v>295</v>
      </c>
      <c r="W16" s="57"/>
      <c r="X16" s="57"/>
      <c r="Y16" s="57"/>
      <c r="Z16" s="57"/>
      <c r="AA16" s="57"/>
      <c r="AB16" s="57"/>
      <c r="AC16" s="57"/>
      <c r="AD16" s="57"/>
      <c r="AE16" s="57"/>
      <c r="AF16" s="58"/>
      <c r="AG16" s="58" t="s">
        <v>296</v>
      </c>
      <c r="AH16" s="58"/>
      <c r="AI16" s="58"/>
      <c r="AJ16" s="58"/>
      <c r="AK16" s="58"/>
      <c r="AL16" s="58"/>
      <c r="AM16" s="58"/>
      <c r="AN16" s="58"/>
      <c r="AO16" s="58"/>
      <c r="AP16" s="59"/>
      <c r="AQ16" s="56"/>
      <c r="AR16" s="57" t="s">
        <v>299</v>
      </c>
      <c r="AS16" s="61"/>
      <c r="AT16" s="61"/>
      <c r="AU16" s="61"/>
      <c r="AV16" s="61"/>
      <c r="AW16" s="61"/>
      <c r="AX16" s="61"/>
      <c r="AY16" s="52"/>
      <c r="AZ16" s="52"/>
      <c r="BA16" s="52"/>
      <c r="BB16" s="54"/>
      <c r="BC16" s="58" t="s">
        <v>298</v>
      </c>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row>
    <row r="17" spans="2:134" ht="13.5" customHeight="1" x14ac:dyDescent="0.15">
      <c r="B17" s="143" t="s">
        <v>48</v>
      </c>
      <c r="C17" s="143"/>
      <c r="D17" s="143"/>
      <c r="F17" s="137" t="s">
        <v>11</v>
      </c>
      <c r="G17" s="137"/>
      <c r="H17" s="137"/>
      <c r="I17" s="137"/>
      <c r="J17" s="137"/>
      <c r="K17" s="137"/>
      <c r="L17" s="137"/>
      <c r="M17" s="137"/>
      <c r="N17" s="137"/>
      <c r="O17" s="137"/>
      <c r="P17" s="137"/>
      <c r="Q17" s="137"/>
      <c r="R17" s="137"/>
      <c r="S17" s="137"/>
      <c r="T17" s="137"/>
      <c r="V17" s="152"/>
      <c r="W17" s="153"/>
      <c r="X17" s="153"/>
      <c r="Y17" s="153"/>
      <c r="Z17" s="153"/>
      <c r="AA17" s="153"/>
      <c r="AB17" s="153"/>
      <c r="AC17" s="153"/>
      <c r="AD17" s="153"/>
      <c r="AE17" s="153"/>
      <c r="AF17" s="156"/>
      <c r="AG17" s="157"/>
      <c r="AH17" s="157"/>
      <c r="AI17" s="157"/>
      <c r="AJ17" s="157"/>
      <c r="AK17" s="157"/>
      <c r="AL17" s="157"/>
      <c r="AM17" s="157"/>
      <c r="AN17" s="157"/>
      <c r="AO17" s="157"/>
      <c r="AP17" s="157"/>
      <c r="AQ17" s="158"/>
      <c r="AR17" s="149"/>
      <c r="AS17" s="150"/>
      <c r="AT17" s="150"/>
      <c r="AU17" s="150"/>
      <c r="AV17" s="150"/>
      <c r="AW17" s="150"/>
      <c r="AX17" s="150"/>
      <c r="AY17" s="150"/>
      <c r="AZ17" s="150"/>
      <c r="BA17" s="151"/>
      <c r="BB17" s="181"/>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82"/>
      <c r="CH17" s="182"/>
      <c r="CI17" s="182"/>
      <c r="CJ17" s="182"/>
      <c r="CK17" s="182"/>
      <c r="CL17" s="182"/>
      <c r="CM17" s="182"/>
      <c r="CN17" s="182"/>
      <c r="CO17" s="182"/>
      <c r="CP17" s="182"/>
      <c r="CQ17" s="182"/>
      <c r="CR17" s="182"/>
      <c r="CS17" s="182"/>
      <c r="CT17" s="182"/>
      <c r="CU17" s="182"/>
      <c r="CV17" s="182"/>
      <c r="CW17" s="182"/>
      <c r="CX17" s="183"/>
    </row>
    <row r="18" spans="2:134" ht="13.5" customHeight="1" x14ac:dyDescent="0.15">
      <c r="B18" s="9"/>
      <c r="C18" s="9"/>
      <c r="D18" s="9"/>
      <c r="F18" s="3"/>
      <c r="G18" s="3"/>
      <c r="H18" s="3"/>
      <c r="I18" s="3"/>
      <c r="J18" s="3"/>
      <c r="K18" s="3"/>
      <c r="L18" s="3"/>
      <c r="M18" s="3"/>
      <c r="N18" s="3"/>
      <c r="O18" s="3"/>
      <c r="P18" s="3"/>
      <c r="Q18" s="3"/>
      <c r="R18" s="3"/>
      <c r="S18" s="3"/>
      <c r="T18" s="3"/>
    </row>
    <row r="19" spans="2:134" ht="13.5" customHeight="1" x14ac:dyDescent="0.15">
      <c r="B19" s="9"/>
      <c r="C19" s="9"/>
      <c r="D19" s="9"/>
      <c r="F19" s="137" t="s">
        <v>10</v>
      </c>
      <c r="G19" s="137"/>
      <c r="H19" s="137"/>
      <c r="I19" s="137"/>
      <c r="J19" s="137"/>
      <c r="K19" s="137"/>
      <c r="L19" s="137"/>
      <c r="M19" s="137"/>
      <c r="N19" s="137"/>
      <c r="O19" s="137"/>
      <c r="P19" s="137"/>
      <c r="Q19" s="137"/>
      <c r="R19" s="137"/>
      <c r="S19" s="137"/>
      <c r="T19" s="137"/>
      <c r="V19" s="139"/>
      <c r="W19" s="139"/>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c r="CN19" s="139"/>
      <c r="CO19" s="139"/>
      <c r="CP19" s="139"/>
      <c r="CQ19" s="139"/>
      <c r="CR19" s="139"/>
      <c r="CS19" s="139"/>
      <c r="CT19" s="139"/>
      <c r="CU19" s="139"/>
      <c r="CV19" s="139"/>
      <c r="CW19" s="139"/>
      <c r="CX19" s="139"/>
    </row>
    <row r="20" spans="2:134" ht="13.5" customHeight="1" x14ac:dyDescent="0.15">
      <c r="B20" s="143" t="s">
        <v>12</v>
      </c>
      <c r="C20" s="143"/>
      <c r="D20" s="143"/>
      <c r="F20" s="137" t="s">
        <v>13</v>
      </c>
      <c r="G20" s="137"/>
      <c r="H20" s="137"/>
      <c r="I20" s="137"/>
      <c r="J20" s="137"/>
      <c r="K20" s="137"/>
      <c r="L20" s="137"/>
      <c r="M20" s="137"/>
      <c r="N20" s="137"/>
      <c r="O20" s="137"/>
      <c r="P20" s="137"/>
      <c r="Q20" s="137"/>
      <c r="R20" s="137"/>
      <c r="S20" s="137"/>
      <c r="T20" s="137"/>
      <c r="V20" s="162"/>
      <c r="W20" s="139"/>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c r="CN20" s="139"/>
      <c r="CO20" s="139"/>
      <c r="CP20" s="139"/>
      <c r="CQ20" s="139"/>
      <c r="CR20" s="139"/>
      <c r="CS20" s="139"/>
      <c r="CT20" s="139"/>
      <c r="CU20" s="139"/>
      <c r="CV20" s="139"/>
      <c r="CW20" s="139"/>
      <c r="CX20" s="139"/>
    </row>
    <row r="21" spans="2:134" ht="13.5" customHeight="1" x14ac:dyDescent="0.15">
      <c r="B21" s="9"/>
      <c r="C21" s="9"/>
      <c r="D21" s="9"/>
      <c r="F21" s="3"/>
      <c r="G21" s="3"/>
      <c r="H21" s="3"/>
      <c r="I21" s="3"/>
      <c r="J21" s="3"/>
      <c r="K21" s="3"/>
      <c r="L21" s="3"/>
      <c r="M21" s="3"/>
      <c r="N21" s="3"/>
      <c r="O21" s="3"/>
      <c r="P21" s="3"/>
      <c r="Q21" s="3"/>
      <c r="R21" s="3"/>
      <c r="S21" s="3"/>
      <c r="T21" s="3"/>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row>
    <row r="22" spans="2:134" ht="13.5" customHeight="1" x14ac:dyDescent="0.15">
      <c r="B22" s="143" t="s">
        <v>14</v>
      </c>
      <c r="C22" s="143"/>
      <c r="D22" s="143"/>
      <c r="F22" s="137" t="s">
        <v>15</v>
      </c>
      <c r="G22" s="137"/>
      <c r="H22" s="137"/>
      <c r="I22" s="137"/>
      <c r="J22" s="137"/>
      <c r="K22" s="137"/>
      <c r="L22" s="137"/>
      <c r="M22" s="137"/>
      <c r="N22" s="137"/>
      <c r="O22" s="137"/>
      <c r="P22" s="137"/>
      <c r="Q22" s="137"/>
      <c r="R22" s="137"/>
      <c r="S22" s="137"/>
      <c r="T22" s="137"/>
      <c r="V22" s="163"/>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5"/>
    </row>
    <row r="23" spans="2:134" ht="13.5" customHeight="1" x14ac:dyDescent="0.15">
      <c r="B23" s="9"/>
      <c r="C23" s="9"/>
      <c r="D23" s="9"/>
      <c r="F23" s="3"/>
      <c r="G23" s="3"/>
      <c r="H23" s="3"/>
      <c r="I23" s="3"/>
      <c r="J23" s="3"/>
      <c r="K23" s="3"/>
      <c r="L23" s="3"/>
      <c r="M23" s="3"/>
      <c r="N23" s="3"/>
      <c r="O23" s="3"/>
      <c r="P23" s="3"/>
      <c r="Q23" s="3"/>
      <c r="R23" s="3"/>
      <c r="S23" s="3"/>
      <c r="T23" s="3"/>
    </row>
    <row r="24" spans="2:134" ht="13.5" customHeight="1" x14ac:dyDescent="0.15">
      <c r="B24" s="9"/>
      <c r="C24" s="9"/>
      <c r="D24" s="9"/>
      <c r="F24" s="137" t="s">
        <v>10</v>
      </c>
      <c r="G24" s="137"/>
      <c r="H24" s="137"/>
      <c r="I24" s="137"/>
      <c r="J24" s="137"/>
      <c r="K24" s="137"/>
      <c r="L24" s="137"/>
      <c r="M24" s="137"/>
      <c r="N24" s="137"/>
      <c r="O24" s="137"/>
      <c r="P24" s="137"/>
      <c r="Q24" s="137"/>
      <c r="R24" s="137"/>
      <c r="S24" s="137"/>
      <c r="T24" s="137"/>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BL24" s="145" t="s">
        <v>10</v>
      </c>
      <c r="BM24" s="145"/>
      <c r="BN24" s="145"/>
      <c r="BO24" s="145"/>
      <c r="BP24" s="145"/>
      <c r="BQ24" s="145"/>
      <c r="BR24" s="145"/>
      <c r="BS24" s="145"/>
      <c r="BT24" s="145"/>
      <c r="BU24" s="145"/>
      <c r="BV24" s="145"/>
      <c r="BW24" s="145"/>
      <c r="BY24" s="139"/>
      <c r="BZ24" s="139"/>
      <c r="CA24" s="139"/>
      <c r="CB24" s="139"/>
      <c r="CC24" s="139"/>
      <c r="CD24" s="139"/>
      <c r="CE24" s="139"/>
      <c r="CF24" s="139"/>
      <c r="CG24" s="139"/>
      <c r="CH24" s="139"/>
      <c r="CI24" s="139"/>
      <c r="CJ24" s="139"/>
      <c r="CK24" s="139"/>
      <c r="CL24" s="139"/>
      <c r="CM24" s="139"/>
      <c r="CN24" s="139"/>
      <c r="CO24" s="139"/>
      <c r="CP24" s="139"/>
      <c r="CQ24" s="139"/>
      <c r="CR24" s="139"/>
      <c r="CS24" s="139"/>
      <c r="CT24" s="139"/>
      <c r="CU24" s="139"/>
      <c r="CV24" s="139"/>
      <c r="CW24" s="139"/>
      <c r="CX24" s="139"/>
    </row>
    <row r="25" spans="2:134" ht="13.5" customHeight="1" x14ac:dyDescent="0.15">
      <c r="B25" s="143"/>
      <c r="C25" s="143"/>
      <c r="D25" s="143"/>
      <c r="F25" s="137" t="s">
        <v>16</v>
      </c>
      <c r="G25" s="137"/>
      <c r="H25" s="137"/>
      <c r="I25" s="137"/>
      <c r="J25" s="137"/>
      <c r="K25" s="137"/>
      <c r="L25" s="137"/>
      <c r="M25" s="137"/>
      <c r="N25" s="137"/>
      <c r="O25" s="137"/>
      <c r="P25" s="137"/>
      <c r="Q25" s="137"/>
      <c r="R25" s="137"/>
      <c r="S25" s="137"/>
      <c r="T25" s="137"/>
      <c r="V25" s="139"/>
      <c r="W25" s="139"/>
      <c r="X25" s="139"/>
      <c r="Y25" s="139"/>
      <c r="Z25" s="139"/>
      <c r="AA25" s="139"/>
      <c r="AB25" s="139"/>
      <c r="AC25" s="139"/>
      <c r="AD25" s="139"/>
      <c r="AE25" s="139"/>
      <c r="AF25" s="139"/>
      <c r="AG25" s="139"/>
      <c r="AH25" s="139"/>
      <c r="AI25" s="139"/>
      <c r="AJ25" s="139"/>
      <c r="AK25" s="139"/>
      <c r="AL25" s="139"/>
      <c r="AM25" s="139"/>
      <c r="AN25" s="139"/>
      <c r="AO25" s="139"/>
      <c r="AP25" s="139"/>
      <c r="AQ25" s="139"/>
      <c r="AR25" s="139"/>
      <c r="AS25" s="139"/>
      <c r="AT25" s="139"/>
      <c r="AU25" s="139"/>
      <c r="BA25" s="154"/>
      <c r="BB25" s="154"/>
      <c r="BH25" s="143" t="s">
        <v>21</v>
      </c>
      <c r="BI25" s="143"/>
      <c r="BJ25" s="143"/>
      <c r="BL25" s="145" t="s">
        <v>24</v>
      </c>
      <c r="BM25" s="145"/>
      <c r="BN25" s="145"/>
      <c r="BO25" s="145"/>
      <c r="BP25" s="145"/>
      <c r="BQ25" s="145"/>
      <c r="BR25" s="145"/>
      <c r="BS25" s="145"/>
      <c r="BT25" s="145"/>
      <c r="BU25" s="145"/>
      <c r="BV25" s="145"/>
      <c r="BW25" s="145"/>
      <c r="BY25" s="177"/>
      <c r="BZ25" s="177"/>
      <c r="CA25" s="177"/>
      <c r="CB25" s="177"/>
      <c r="CC25" s="177"/>
      <c r="CD25" s="177"/>
      <c r="CE25" s="177"/>
      <c r="CF25" s="177"/>
      <c r="CG25" s="177"/>
      <c r="CH25" s="177"/>
      <c r="CI25" s="177"/>
      <c r="CJ25" s="177"/>
      <c r="CK25" s="177"/>
      <c r="CL25" s="177"/>
      <c r="CM25" s="177"/>
      <c r="CN25" s="177"/>
      <c r="CO25" s="177"/>
      <c r="CP25" s="177"/>
      <c r="CQ25" s="177"/>
      <c r="CR25" s="177"/>
      <c r="CS25" s="177"/>
      <c r="CT25" s="177"/>
      <c r="CU25" s="177"/>
      <c r="CV25" s="177"/>
      <c r="CW25" s="177"/>
      <c r="CX25" s="177"/>
      <c r="ED25" s="1">
        <f>+V20</f>
        <v>0</v>
      </c>
    </row>
    <row r="26" spans="2:134" ht="13.5" customHeight="1" x14ac:dyDescent="0.15">
      <c r="B26" s="9"/>
      <c r="C26" s="9"/>
      <c r="D26" s="9"/>
      <c r="F26" s="3"/>
      <c r="G26" s="3"/>
      <c r="H26" s="3"/>
      <c r="I26" s="3"/>
      <c r="J26" s="3"/>
      <c r="K26" s="3"/>
      <c r="L26" s="3"/>
      <c r="M26" s="3"/>
      <c r="N26" s="3"/>
      <c r="O26" s="3"/>
      <c r="P26" s="3"/>
      <c r="Q26" s="3"/>
      <c r="R26" s="3"/>
      <c r="S26" s="3"/>
      <c r="T26" s="3"/>
      <c r="BL26" s="137"/>
      <c r="BM26" s="137"/>
      <c r="BN26" s="137"/>
      <c r="BO26" s="137"/>
      <c r="BP26" s="137"/>
      <c r="BQ26" s="137"/>
      <c r="BR26" s="137"/>
      <c r="BS26" s="137"/>
      <c r="BT26" s="137"/>
      <c r="BU26" s="137"/>
      <c r="BV26" s="137"/>
      <c r="BW26" s="13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row>
    <row r="27" spans="2:134" ht="13.5" customHeight="1" x14ac:dyDescent="0.15">
      <c r="B27" s="143" t="s">
        <v>17</v>
      </c>
      <c r="C27" s="143"/>
      <c r="D27" s="143"/>
      <c r="F27" s="137" t="s">
        <v>18</v>
      </c>
      <c r="G27" s="137"/>
      <c r="H27" s="137"/>
      <c r="I27" s="137"/>
      <c r="J27" s="137"/>
      <c r="K27" s="137"/>
      <c r="L27" s="137"/>
      <c r="M27" s="137"/>
      <c r="N27" s="137"/>
      <c r="O27" s="137"/>
      <c r="P27" s="137"/>
      <c r="Q27" s="137"/>
      <c r="R27" s="137"/>
      <c r="S27" s="137"/>
      <c r="T27" s="137"/>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5"/>
      <c r="BH27" s="143" t="s">
        <v>22</v>
      </c>
      <c r="BI27" s="143"/>
      <c r="BJ27" s="143"/>
      <c r="BL27" s="145" t="s">
        <v>25</v>
      </c>
      <c r="BM27" s="145"/>
      <c r="BN27" s="145"/>
      <c r="BO27" s="145"/>
      <c r="BP27" s="145"/>
      <c r="BQ27" s="145"/>
      <c r="BR27" s="145"/>
      <c r="BS27" s="145"/>
      <c r="BT27" s="145"/>
      <c r="BU27" s="145"/>
      <c r="BV27" s="145"/>
      <c r="BW27" s="145"/>
      <c r="BY27" s="155"/>
      <c r="BZ27" s="155"/>
      <c r="CA27" s="155"/>
      <c r="CB27" s="155"/>
      <c r="CC27" s="155"/>
      <c r="CD27" s="155"/>
      <c r="CE27" s="155"/>
      <c r="CF27" s="155"/>
      <c r="CG27" s="155"/>
      <c r="CH27" s="155"/>
      <c r="CI27" s="155"/>
      <c r="CJ27" s="155"/>
      <c r="CK27" s="155"/>
      <c r="CL27" s="155"/>
      <c r="CM27" s="155"/>
      <c r="CN27" s="155"/>
      <c r="CO27" s="155"/>
      <c r="CP27" s="155"/>
      <c r="CQ27" s="155"/>
      <c r="CR27" s="155"/>
      <c r="CS27" s="155"/>
      <c r="CT27" s="155"/>
      <c r="CU27" s="155"/>
      <c r="CV27" s="155"/>
      <c r="CW27" s="155"/>
      <c r="CX27" s="155"/>
      <c r="ED27" s="53"/>
    </row>
    <row r="28" spans="2:134" ht="13.5" customHeight="1" x14ac:dyDescent="0.15">
      <c r="B28" s="9"/>
      <c r="C28" s="9"/>
      <c r="D28" s="9"/>
      <c r="F28" s="3"/>
      <c r="G28" s="3"/>
      <c r="H28" s="3"/>
      <c r="I28" s="3"/>
      <c r="J28" s="3"/>
      <c r="K28" s="3"/>
      <c r="L28" s="3"/>
      <c r="M28" s="3"/>
      <c r="N28" s="3"/>
      <c r="O28" s="3"/>
      <c r="P28" s="3"/>
      <c r="Q28" s="3"/>
      <c r="R28" s="3"/>
      <c r="S28" s="3"/>
      <c r="T28" s="3"/>
      <c r="AD28" s="117"/>
      <c r="CD28" s="178"/>
      <c r="CE28" s="178"/>
      <c r="CF28" s="178"/>
      <c r="CG28" s="178"/>
      <c r="CH28" s="178"/>
      <c r="CI28" s="178"/>
      <c r="CJ28" s="178"/>
      <c r="CK28" s="178"/>
      <c r="CL28" s="178"/>
      <c r="CM28" s="180"/>
      <c r="CN28" s="180"/>
      <c r="CO28" s="180"/>
      <c r="CP28" s="180"/>
      <c r="CQ28" s="180"/>
      <c r="CR28" s="180"/>
      <c r="CS28" s="180"/>
      <c r="CT28" s="180"/>
      <c r="CU28" s="180"/>
      <c r="CV28" s="179"/>
      <c r="CW28" s="179"/>
      <c r="CX28" s="179"/>
      <c r="CY28" s="31"/>
    </row>
    <row r="29" spans="2:134" ht="13.5" customHeight="1" x14ac:dyDescent="0.15">
      <c r="B29" s="143" t="s">
        <v>23</v>
      </c>
      <c r="C29" s="143"/>
      <c r="D29" s="143"/>
      <c r="F29" s="137" t="s">
        <v>19</v>
      </c>
      <c r="G29" s="137"/>
      <c r="H29" s="137"/>
      <c r="I29" s="137"/>
      <c r="J29" s="137"/>
      <c r="K29" s="137"/>
      <c r="L29" s="137"/>
      <c r="M29" s="137"/>
      <c r="N29" s="137"/>
      <c r="O29" s="137"/>
      <c r="P29" s="137"/>
      <c r="Q29" s="137"/>
      <c r="R29" s="137"/>
      <c r="S29" s="137"/>
      <c r="T29" s="137"/>
      <c r="V29" s="159"/>
      <c r="W29" s="159"/>
      <c r="X29" s="159"/>
      <c r="Y29" s="159"/>
      <c r="Z29" s="159"/>
      <c r="AA29" s="159"/>
      <c r="AB29" s="159"/>
      <c r="AC29" s="159"/>
      <c r="AD29" s="159"/>
      <c r="AE29" s="159"/>
      <c r="AF29" s="159"/>
      <c r="AG29" s="159"/>
      <c r="AH29" s="159"/>
      <c r="AI29" s="159"/>
      <c r="AJ29" s="159"/>
      <c r="AK29" s="159"/>
      <c r="AL29" s="159"/>
      <c r="AM29" s="159"/>
      <c r="AN29" s="159"/>
      <c r="AO29" s="159"/>
      <c r="AP29" s="159"/>
      <c r="AQ29" s="159"/>
      <c r="AR29" s="159"/>
      <c r="AS29" s="159"/>
      <c r="AT29" s="159"/>
      <c r="AU29" s="159"/>
    </row>
    <row r="30" spans="2:134" ht="13.5" customHeight="1" x14ac:dyDescent="0.15">
      <c r="B30" s="9"/>
      <c r="C30" s="9"/>
      <c r="D30" s="9"/>
    </row>
    <row r="31" spans="2:134" ht="13.5" customHeight="1" x14ac:dyDescent="0.15">
      <c r="B31" s="1" t="s">
        <v>186</v>
      </c>
      <c r="AO31" s="88"/>
    </row>
    <row r="32" spans="2:134" ht="13.5" customHeight="1" x14ac:dyDescent="0.15">
      <c r="B32" s="143" t="s">
        <v>187</v>
      </c>
      <c r="C32" s="143"/>
      <c r="D32" s="143"/>
      <c r="F32" s="137" t="s">
        <v>26</v>
      </c>
      <c r="G32" s="137"/>
      <c r="H32" s="137"/>
      <c r="I32" s="137"/>
      <c r="J32" s="137"/>
      <c r="K32" s="137"/>
      <c r="L32" s="137"/>
      <c r="M32" s="137"/>
      <c r="N32" s="137"/>
      <c r="O32" s="137"/>
      <c r="P32" s="137"/>
      <c r="Q32" s="137"/>
      <c r="R32" s="137"/>
      <c r="S32" s="137"/>
      <c r="T32" s="137"/>
      <c r="V32" s="145" t="s">
        <v>27</v>
      </c>
      <c r="W32" s="145"/>
      <c r="X32" s="145"/>
      <c r="Y32" s="145"/>
      <c r="Z32" s="145"/>
      <c r="AA32" s="145"/>
      <c r="AB32" s="145"/>
      <c r="AC32" s="145"/>
      <c r="AD32" s="145"/>
      <c r="AE32" s="145"/>
      <c r="AF32" s="145"/>
      <c r="AG32" s="145"/>
      <c r="AH32" s="145"/>
      <c r="AI32" s="145"/>
      <c r="AJ32" s="145"/>
      <c r="AK32" s="173"/>
      <c r="AL32" s="173"/>
      <c r="AM32" s="173"/>
      <c r="AN32" s="173"/>
      <c r="AO32" s="173"/>
      <c r="AP32" s="173"/>
      <c r="AQ32" s="173"/>
      <c r="AR32" s="173"/>
      <c r="AS32" s="173"/>
      <c r="AT32" s="173"/>
      <c r="AU32" s="173"/>
      <c r="AV32" s="173"/>
      <c r="AW32" s="173"/>
      <c r="AX32" s="173"/>
      <c r="AY32" s="173"/>
      <c r="AZ32" s="173"/>
      <c r="BA32" s="173"/>
      <c r="BB32" s="173"/>
      <c r="BC32" s="173"/>
      <c r="BD32" s="173"/>
      <c r="BE32" s="173"/>
      <c r="BF32" s="173"/>
      <c r="BG32" s="173"/>
      <c r="BH32" s="173"/>
      <c r="BI32" s="173"/>
      <c r="BJ32" s="173"/>
      <c r="BK32" s="4"/>
      <c r="BL32" s="167" t="s">
        <v>30</v>
      </c>
      <c r="BM32" s="167"/>
      <c r="BN32" s="167"/>
      <c r="BO32" s="167"/>
      <c r="BP32" s="167"/>
      <c r="BQ32" s="167"/>
      <c r="BR32" s="167"/>
      <c r="BS32" s="167"/>
      <c r="BT32" s="167"/>
      <c r="BU32" s="167"/>
      <c r="BV32" s="167"/>
      <c r="BW32" s="167"/>
      <c r="BX32" s="167"/>
      <c r="BY32" s="167"/>
      <c r="BZ32" s="167"/>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row>
    <row r="33" spans="2:102" ht="13.5" customHeight="1" x14ac:dyDescent="0.15">
      <c r="V33" s="145" t="s">
        <v>29</v>
      </c>
      <c r="W33" s="145"/>
      <c r="X33" s="145"/>
      <c r="Y33" s="145"/>
      <c r="Z33" s="145"/>
      <c r="AA33" s="145"/>
      <c r="AB33" s="145"/>
      <c r="AC33" s="145"/>
      <c r="AD33" s="145"/>
      <c r="AE33" s="145"/>
      <c r="AF33" s="145"/>
      <c r="AG33" s="145"/>
      <c r="AH33" s="145"/>
      <c r="AI33" s="145"/>
      <c r="AJ33" s="145"/>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row>
    <row r="34" spans="2:102" ht="13.5" customHeight="1" x14ac:dyDescent="0.15">
      <c r="V34" s="145" t="s">
        <v>28</v>
      </c>
      <c r="W34" s="145"/>
      <c r="X34" s="145"/>
      <c r="Y34" s="145"/>
      <c r="Z34" s="145"/>
      <c r="AA34" s="145"/>
      <c r="AB34" s="145"/>
      <c r="AC34" s="145"/>
      <c r="AD34" s="145"/>
      <c r="AE34" s="145"/>
      <c r="AF34" s="145"/>
      <c r="AG34" s="145"/>
      <c r="AH34" s="145"/>
      <c r="AI34" s="145"/>
      <c r="AJ34" s="145"/>
      <c r="AK34" s="160"/>
      <c r="AL34" s="160"/>
      <c r="AM34" s="16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4"/>
      <c r="BL34" s="4"/>
      <c r="BM34" s="161" t="s">
        <v>20</v>
      </c>
      <c r="BN34" s="161"/>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row>
    <row r="36" spans="2:102" ht="13.5" customHeight="1" x14ac:dyDescent="0.15">
      <c r="B36" s="143" t="s">
        <v>188</v>
      </c>
      <c r="C36" s="143"/>
      <c r="D36" s="143"/>
      <c r="F36" s="137" t="s">
        <v>31</v>
      </c>
      <c r="G36" s="137"/>
      <c r="H36" s="137"/>
      <c r="I36" s="137"/>
      <c r="J36" s="137"/>
      <c r="K36" s="137"/>
      <c r="L36" s="137"/>
      <c r="M36" s="137"/>
      <c r="N36" s="137"/>
      <c r="O36" s="137"/>
      <c r="P36" s="137"/>
      <c r="Q36" s="137"/>
      <c r="R36" s="137"/>
      <c r="S36" s="137"/>
      <c r="T36" s="137"/>
      <c r="V36" s="170" t="s">
        <v>32</v>
      </c>
      <c r="W36" s="171"/>
      <c r="X36" s="171"/>
      <c r="Y36" s="171"/>
      <c r="Z36" s="171"/>
      <c r="AA36" s="171"/>
      <c r="AB36" s="171"/>
      <c r="AC36" s="171"/>
      <c r="AD36" s="171"/>
      <c r="AE36" s="171"/>
      <c r="AF36" s="171"/>
      <c r="AG36" s="171"/>
      <c r="AH36" s="171"/>
      <c r="AI36" s="171"/>
      <c r="AJ36" s="171"/>
      <c r="AK36" s="172"/>
      <c r="AL36" s="170" t="s">
        <v>36</v>
      </c>
      <c r="AM36" s="171"/>
      <c r="AN36" s="171"/>
      <c r="AO36" s="171"/>
      <c r="AP36" s="171"/>
      <c r="AQ36" s="171"/>
      <c r="AR36" s="171"/>
      <c r="AS36" s="171"/>
      <c r="AT36" s="171"/>
      <c r="AU36" s="171"/>
      <c r="AV36" s="171"/>
      <c r="AW36" s="171"/>
      <c r="AX36" s="171"/>
      <c r="AY36" s="171"/>
      <c r="AZ36" s="171"/>
      <c r="BA36" s="172"/>
      <c r="BB36" s="170" t="s">
        <v>35</v>
      </c>
      <c r="BC36" s="171"/>
      <c r="BD36" s="171"/>
      <c r="BE36" s="171"/>
      <c r="BF36" s="171"/>
      <c r="BG36" s="171"/>
      <c r="BH36" s="171"/>
      <c r="BI36" s="171"/>
      <c r="BJ36" s="171"/>
      <c r="BK36" s="171"/>
      <c r="BL36" s="171"/>
      <c r="BM36" s="171"/>
      <c r="BN36" s="171"/>
      <c r="BO36" s="171"/>
      <c r="BP36" s="171"/>
      <c r="BQ36" s="171"/>
      <c r="BR36" s="171"/>
      <c r="BS36" s="171"/>
      <c r="BT36" s="171"/>
      <c r="BU36" s="171"/>
      <c r="BV36" s="171"/>
      <c r="BW36" s="171"/>
      <c r="BX36" s="171"/>
      <c r="BY36" s="171"/>
      <c r="BZ36" s="171"/>
      <c r="CA36" s="171"/>
      <c r="CB36" s="171"/>
      <c r="CC36" s="171"/>
      <c r="CD36" s="171"/>
      <c r="CE36" s="171"/>
      <c r="CF36" s="171"/>
      <c r="CG36" s="172"/>
      <c r="CI36" s="143" t="s">
        <v>189</v>
      </c>
      <c r="CJ36" s="143"/>
      <c r="CK36" s="143"/>
      <c r="CM36" s="137" t="s">
        <v>39</v>
      </c>
      <c r="CN36" s="137"/>
      <c r="CO36" s="137"/>
      <c r="CP36" s="137"/>
      <c r="CQ36" s="137"/>
      <c r="CR36" s="137"/>
      <c r="CS36" s="137"/>
      <c r="CT36" s="120"/>
      <c r="CU36" s="120"/>
      <c r="CV36" s="120"/>
      <c r="CW36" s="176" t="s">
        <v>3</v>
      </c>
      <c r="CX36" s="176"/>
    </row>
    <row r="37" spans="2:102" ht="13.5" customHeight="1" x14ac:dyDescent="0.15">
      <c r="V37" s="166" t="s">
        <v>33</v>
      </c>
      <c r="W37" s="167"/>
      <c r="X37" s="167"/>
      <c r="Y37" s="167"/>
      <c r="Z37" s="167"/>
      <c r="AA37" s="167"/>
      <c r="AB37" s="169"/>
      <c r="AC37" s="169"/>
      <c r="AD37" s="169"/>
      <c r="AE37" s="169"/>
      <c r="AF37" s="169"/>
      <c r="AG37" s="169"/>
      <c r="AH37" s="169"/>
      <c r="AI37" s="169"/>
      <c r="AJ37" s="142" t="s">
        <v>34</v>
      </c>
      <c r="AK37" s="168"/>
      <c r="AL37" s="166" t="s">
        <v>33</v>
      </c>
      <c r="AM37" s="167"/>
      <c r="AN37" s="167"/>
      <c r="AO37" s="167"/>
      <c r="AP37" s="167"/>
      <c r="AQ37" s="167"/>
      <c r="AR37" s="169"/>
      <c r="AS37" s="169"/>
      <c r="AT37" s="169"/>
      <c r="AU37" s="169"/>
      <c r="AV37" s="169"/>
      <c r="AW37" s="169"/>
      <c r="AX37" s="169"/>
      <c r="AY37" s="169"/>
      <c r="AZ37" s="142" t="s">
        <v>34</v>
      </c>
      <c r="BA37" s="168"/>
      <c r="BB37" s="166" t="s">
        <v>33</v>
      </c>
      <c r="BC37" s="167"/>
      <c r="BD37" s="167"/>
      <c r="BE37" s="167"/>
      <c r="BF37" s="167"/>
      <c r="BG37" s="167"/>
      <c r="BH37" s="169"/>
      <c r="BI37" s="169"/>
      <c r="BJ37" s="169"/>
      <c r="BK37" s="169"/>
      <c r="BL37" s="169"/>
      <c r="BM37" s="169"/>
      <c r="BN37" s="169"/>
      <c r="BO37" s="169"/>
      <c r="BP37" s="142" t="s">
        <v>34</v>
      </c>
      <c r="BQ37" s="142"/>
      <c r="BR37" s="167" t="s">
        <v>33</v>
      </c>
      <c r="BS37" s="167"/>
      <c r="BT37" s="167"/>
      <c r="BU37" s="167"/>
      <c r="BV37" s="167"/>
      <c r="BW37" s="167"/>
      <c r="BX37" s="169"/>
      <c r="BY37" s="169"/>
      <c r="BZ37" s="169"/>
      <c r="CA37" s="169"/>
      <c r="CB37" s="169"/>
      <c r="CC37" s="169"/>
      <c r="CD37" s="169"/>
      <c r="CE37" s="169"/>
      <c r="CF37" s="142" t="s">
        <v>34</v>
      </c>
      <c r="CG37" s="168"/>
      <c r="CI37" s="143" t="s">
        <v>190</v>
      </c>
      <c r="CJ37" s="143"/>
      <c r="CK37" s="143"/>
      <c r="CM37" s="137" t="s">
        <v>41</v>
      </c>
      <c r="CN37" s="137"/>
      <c r="CO37" s="137"/>
      <c r="CP37" s="137"/>
      <c r="CQ37" s="137"/>
      <c r="CR37" s="137"/>
      <c r="CS37" s="137"/>
      <c r="CT37" s="120"/>
      <c r="CU37" s="120"/>
      <c r="CV37" s="120"/>
      <c r="CW37" s="120"/>
      <c r="CX37" s="120"/>
    </row>
    <row r="38" spans="2:102" ht="13.5" customHeight="1" x14ac:dyDescent="0.15">
      <c r="V38" s="5"/>
      <c r="W38" s="6"/>
      <c r="X38" s="6"/>
      <c r="Y38" s="6"/>
      <c r="Z38" s="6"/>
      <c r="AA38" s="6"/>
      <c r="AB38" s="6"/>
      <c r="AC38" s="6"/>
      <c r="AD38" s="6"/>
      <c r="AE38" s="6"/>
      <c r="AF38" s="6"/>
      <c r="AG38" s="6"/>
      <c r="AH38" s="6"/>
      <c r="AI38" s="6"/>
      <c r="AJ38" s="6"/>
      <c r="AK38" s="7"/>
      <c r="AL38" s="175" t="s">
        <v>37</v>
      </c>
      <c r="AM38" s="174"/>
      <c r="AN38" s="174"/>
      <c r="AO38" s="174"/>
      <c r="AP38" s="174"/>
      <c r="AQ38" s="174"/>
      <c r="AR38" s="174"/>
      <c r="AS38" s="174"/>
      <c r="AT38" s="174"/>
      <c r="AU38" s="128">
        <v>100</v>
      </c>
      <c r="AV38" s="128"/>
      <c r="AW38" s="128"/>
      <c r="AX38" s="128"/>
      <c r="AY38" s="128" t="s">
        <v>38</v>
      </c>
      <c r="AZ38" s="128"/>
      <c r="BA38" s="135"/>
      <c r="BB38" s="175" t="s">
        <v>37</v>
      </c>
      <c r="BC38" s="174"/>
      <c r="BD38" s="174"/>
      <c r="BE38" s="174"/>
      <c r="BF38" s="174"/>
      <c r="BG38" s="174"/>
      <c r="BH38" s="174"/>
      <c r="BI38" s="174"/>
      <c r="BJ38" s="174"/>
      <c r="BK38" s="148"/>
      <c r="BL38" s="148"/>
      <c r="BM38" s="148"/>
      <c r="BN38" s="148"/>
      <c r="BO38" s="128" t="s">
        <v>38</v>
      </c>
      <c r="BP38" s="128"/>
      <c r="BQ38" s="128"/>
      <c r="BR38" s="174" t="s">
        <v>37</v>
      </c>
      <c r="BS38" s="174"/>
      <c r="BT38" s="174"/>
      <c r="BU38" s="174"/>
      <c r="BV38" s="174"/>
      <c r="BW38" s="174"/>
      <c r="BX38" s="174"/>
      <c r="BY38" s="174"/>
      <c r="BZ38" s="174"/>
      <c r="CA38" s="148"/>
      <c r="CB38" s="148"/>
      <c r="CC38" s="148"/>
      <c r="CD38" s="148"/>
      <c r="CE38" s="128" t="s">
        <v>38</v>
      </c>
      <c r="CF38" s="128"/>
      <c r="CG38" s="135"/>
      <c r="CO38" s="1" t="s">
        <v>40</v>
      </c>
    </row>
    <row r="39" spans="2:102" ht="13.5" customHeight="1" x14ac:dyDescent="0.15">
      <c r="B39" s="12" t="s">
        <v>42</v>
      </c>
      <c r="C39" s="12"/>
      <c r="D39" s="12"/>
      <c r="E39" s="12"/>
    </row>
    <row r="40" spans="2:102" ht="13.5" customHeight="1" x14ac:dyDescent="0.15">
      <c r="B40" s="12"/>
      <c r="C40" s="12"/>
      <c r="D40" s="12"/>
      <c r="E40" s="12"/>
    </row>
    <row r="41" spans="2:102" ht="13.5" hidden="1" customHeight="1" x14ac:dyDescent="0.15">
      <c r="D41" s="1" t="s">
        <v>367</v>
      </c>
      <c r="N41" s="184">
        <f>+V17</f>
        <v>0</v>
      </c>
      <c r="O41" s="164"/>
      <c r="P41" s="164"/>
      <c r="Q41" s="164"/>
      <c r="R41" s="164"/>
      <c r="S41" s="164"/>
      <c r="T41" s="164"/>
      <c r="U41" s="164"/>
      <c r="V41" s="164"/>
      <c r="W41" s="164"/>
      <c r="X41" s="55"/>
      <c r="Y41" s="184">
        <f>+AG17</f>
        <v>0</v>
      </c>
      <c r="Z41" s="164"/>
      <c r="AA41" s="164"/>
      <c r="AB41" s="164"/>
      <c r="AC41" s="164"/>
      <c r="AD41" s="164"/>
      <c r="AE41" s="164"/>
      <c r="AF41" s="164"/>
      <c r="AG41" s="164"/>
      <c r="AH41" s="165"/>
      <c r="AI41" s="55"/>
      <c r="AJ41" s="185">
        <f>+AR17</f>
        <v>0</v>
      </c>
      <c r="AK41" s="186"/>
      <c r="AL41" s="186"/>
      <c r="AM41" s="186"/>
      <c r="AN41" s="186"/>
      <c r="AO41" s="186"/>
      <c r="AP41" s="186"/>
      <c r="AQ41" s="186"/>
      <c r="AR41" s="186"/>
      <c r="AS41" s="187"/>
      <c r="AT41" s="60"/>
      <c r="AY41" s="1" t="s">
        <v>369</v>
      </c>
      <c r="BD41" s="184">
        <f>+IF($N$42="",N41,N42)</f>
        <v>0</v>
      </c>
      <c r="BE41" s="164"/>
      <c r="BF41" s="164"/>
      <c r="BG41" s="164"/>
      <c r="BH41" s="164"/>
      <c r="BI41" s="164"/>
      <c r="BJ41" s="164"/>
      <c r="BK41" s="164"/>
      <c r="BL41" s="164"/>
      <c r="BM41" s="164"/>
      <c r="BN41" s="55"/>
      <c r="BO41" s="184">
        <f>+IF($N$42="",Y41,Y42)</f>
        <v>0</v>
      </c>
      <c r="BP41" s="164"/>
      <c r="BQ41" s="164"/>
      <c r="BR41" s="164"/>
      <c r="BS41" s="164"/>
      <c r="BT41" s="164"/>
      <c r="BU41" s="164"/>
      <c r="BV41" s="164"/>
      <c r="BW41" s="164"/>
      <c r="BX41" s="165"/>
      <c r="BY41" s="55"/>
      <c r="BZ41" s="184">
        <f>+IF($N$42="",AJ41,AJ42)</f>
        <v>0</v>
      </c>
      <c r="CA41" s="164"/>
      <c r="CB41" s="164"/>
      <c r="CC41" s="164"/>
      <c r="CD41" s="164"/>
      <c r="CE41" s="164"/>
      <c r="CF41" s="164"/>
      <c r="CG41" s="164"/>
      <c r="CH41" s="164"/>
      <c r="CI41" s="165"/>
    </row>
    <row r="42" spans="2:102" ht="13.5" hidden="1" customHeight="1" x14ac:dyDescent="0.15">
      <c r="D42" s="1" t="s">
        <v>368</v>
      </c>
      <c r="N42" s="184" t="str">
        <f>+IF(委任状兼使用印鑑届!P23="","",委任状兼使用印鑑届!P23)</f>
        <v/>
      </c>
      <c r="O42" s="164"/>
      <c r="P42" s="164"/>
      <c r="Q42" s="164"/>
      <c r="R42" s="164"/>
      <c r="S42" s="164"/>
      <c r="T42" s="164"/>
      <c r="U42" s="164"/>
      <c r="V42" s="164"/>
      <c r="W42" s="164"/>
      <c r="X42" s="55"/>
      <c r="Y42" s="184" t="str">
        <f>+IF(委任状兼使用印鑑届!P23="","",委任状兼使用印鑑届!S23)</f>
        <v/>
      </c>
      <c r="Z42" s="164"/>
      <c r="AA42" s="164"/>
      <c r="AB42" s="164"/>
      <c r="AC42" s="164"/>
      <c r="AD42" s="164"/>
      <c r="AE42" s="164"/>
      <c r="AF42" s="164"/>
      <c r="AG42" s="164"/>
      <c r="AH42" s="165"/>
      <c r="AI42" s="55"/>
      <c r="AJ42" s="185" t="str">
        <f>+IF(委任状兼使用印鑑届!P23="","",委任状兼使用印鑑届!V23)</f>
        <v/>
      </c>
      <c r="AK42" s="186"/>
      <c r="AL42" s="186"/>
      <c r="AM42" s="186"/>
      <c r="AN42" s="186"/>
      <c r="AO42" s="186"/>
      <c r="AP42" s="186"/>
      <c r="AQ42" s="186"/>
      <c r="AR42" s="186"/>
      <c r="AS42" s="187"/>
    </row>
  </sheetData>
  <sheetProtection algorithmName="SHA-512" hashValue="ce4XYtp9vtH5nrysccaPQm6G6i+MXK/oI1WbOBgXos2wFbzoqWDGpsLDjHNi6+AcrTwPimsChWY7sD9JRSB1Sw==" saltValue="L8qIgCF7qsEdNm7IbQRQVg==" spinCount="100000" sheet="1" selectLockedCells="1"/>
  <mergeCells count="131">
    <mergeCell ref="BZ41:CI41"/>
    <mergeCell ref="N41:W41"/>
    <mergeCell ref="Y41:AH41"/>
    <mergeCell ref="AJ41:AS41"/>
    <mergeCell ref="N42:W42"/>
    <mergeCell ref="Y42:AH42"/>
    <mergeCell ref="AJ42:AS42"/>
    <mergeCell ref="BD41:BM41"/>
    <mergeCell ref="BO41:BX41"/>
    <mergeCell ref="CR1:CY1"/>
    <mergeCell ref="CM37:CS37"/>
    <mergeCell ref="CT36:CV36"/>
    <mergeCell ref="CW36:CX36"/>
    <mergeCell ref="CT37:CX37"/>
    <mergeCell ref="BY27:CX27"/>
    <mergeCell ref="BY24:CX24"/>
    <mergeCell ref="BY25:CX25"/>
    <mergeCell ref="CM36:CS36"/>
    <mergeCell ref="CI36:CK36"/>
    <mergeCell ref="CI37:CK37"/>
    <mergeCell ref="BR36:CG36"/>
    <mergeCell ref="CF37:CG37"/>
    <mergeCell ref="BR37:BW37"/>
    <mergeCell ref="BX37:CE37"/>
    <mergeCell ref="CD28:CL28"/>
    <mergeCell ref="CV28:CX28"/>
    <mergeCell ref="CM28:CU28"/>
    <mergeCell ref="BL32:BZ32"/>
    <mergeCell ref="CA32:CX32"/>
    <mergeCell ref="BB17:CX17"/>
    <mergeCell ref="BR38:BZ38"/>
    <mergeCell ref="CA38:CD38"/>
    <mergeCell ref="CE38:CG38"/>
    <mergeCell ref="AL38:AT38"/>
    <mergeCell ref="AY38:BA38"/>
    <mergeCell ref="AU38:AX38"/>
    <mergeCell ref="BB38:BJ38"/>
    <mergeCell ref="BK38:BN38"/>
    <mergeCell ref="BO38:BQ38"/>
    <mergeCell ref="B36:D36"/>
    <mergeCell ref="F36:T36"/>
    <mergeCell ref="B32:D32"/>
    <mergeCell ref="F32:T32"/>
    <mergeCell ref="V32:AJ32"/>
    <mergeCell ref="V33:AJ33"/>
    <mergeCell ref="V37:AA37"/>
    <mergeCell ref="AJ37:AK37"/>
    <mergeCell ref="AB37:AI37"/>
    <mergeCell ref="V36:AK36"/>
    <mergeCell ref="V34:AJ34"/>
    <mergeCell ref="AK32:BJ32"/>
    <mergeCell ref="BB36:BQ36"/>
    <mergeCell ref="BB37:BG37"/>
    <mergeCell ref="AL37:AQ37"/>
    <mergeCell ref="AZ37:BA37"/>
    <mergeCell ref="AR37:AY37"/>
    <mergeCell ref="AL36:BA36"/>
    <mergeCell ref="BH37:BO37"/>
    <mergeCell ref="BP37:BQ37"/>
    <mergeCell ref="V29:AU29"/>
    <mergeCell ref="AK34:BJ34"/>
    <mergeCell ref="AK33:CX33"/>
    <mergeCell ref="BM34:BN34"/>
    <mergeCell ref="V19:CX19"/>
    <mergeCell ref="V20:CX20"/>
    <mergeCell ref="BL24:BW24"/>
    <mergeCell ref="BL25:BW25"/>
    <mergeCell ref="V22:AU22"/>
    <mergeCell ref="V24:AU24"/>
    <mergeCell ref="AR17:BA17"/>
    <mergeCell ref="V17:AE17"/>
    <mergeCell ref="BL26:BW26"/>
    <mergeCell ref="BL27:BW27"/>
    <mergeCell ref="BA25:BB25"/>
    <mergeCell ref="BH25:BJ25"/>
    <mergeCell ref="B27:D27"/>
    <mergeCell ref="F27:T27"/>
    <mergeCell ref="V27:AU27"/>
    <mergeCell ref="BH27:BJ27"/>
    <mergeCell ref="V25:AU25"/>
    <mergeCell ref="B17:D17"/>
    <mergeCell ref="F17:T17"/>
    <mergeCell ref="AF17:AQ17"/>
    <mergeCell ref="B29:D29"/>
    <mergeCell ref="F29:T29"/>
    <mergeCell ref="F24:T24"/>
    <mergeCell ref="B25:D25"/>
    <mergeCell ref="F25:T25"/>
    <mergeCell ref="F19:T19"/>
    <mergeCell ref="B20:D20"/>
    <mergeCell ref="F20:T20"/>
    <mergeCell ref="B22:D22"/>
    <mergeCell ref="F22:T22"/>
    <mergeCell ref="F15:T15"/>
    <mergeCell ref="C2:I2"/>
    <mergeCell ref="C3:I3"/>
    <mergeCell ref="B6:CY6"/>
    <mergeCell ref="CT2:CU2"/>
    <mergeCell ref="CV2:CX2"/>
    <mergeCell ref="CO2:CP2"/>
    <mergeCell ref="CQ2:CS2"/>
    <mergeCell ref="V15:CX15"/>
    <mergeCell ref="E10:I10"/>
    <mergeCell ref="L10:N10"/>
    <mergeCell ref="J10:K10"/>
    <mergeCell ref="T10:U10"/>
    <mergeCell ref="Q10:S10"/>
    <mergeCell ref="O10:P10"/>
    <mergeCell ref="B13:D13"/>
    <mergeCell ref="C11:AE12"/>
    <mergeCell ref="V13:AJ13"/>
    <mergeCell ref="F13:T13"/>
    <mergeCell ref="B8:CY8"/>
    <mergeCell ref="A9:CY9"/>
    <mergeCell ref="B4:CY5"/>
    <mergeCell ref="A2:B3"/>
    <mergeCell ref="CJ3:CX3"/>
    <mergeCell ref="Z2:AJ2"/>
    <mergeCell ref="CH2:CK2"/>
    <mergeCell ref="BA2:BK2"/>
    <mergeCell ref="AL2:AZ2"/>
    <mergeCell ref="K2:Y2"/>
    <mergeCell ref="CH3:CI3"/>
    <mergeCell ref="CY2:CZ2"/>
    <mergeCell ref="AL3:AZ3"/>
    <mergeCell ref="BA3:BK3"/>
    <mergeCell ref="CL2:CN2"/>
    <mergeCell ref="BN2:BU3"/>
    <mergeCell ref="BV2:BY3"/>
    <mergeCell ref="CY3:CZ3"/>
    <mergeCell ref="BZ2:CG3"/>
  </mergeCells>
  <phoneticPr fontId="2"/>
  <dataValidations count="3">
    <dataValidation imeMode="fullKatakana" allowBlank="1" showInputMessage="1" showErrorMessage="1" sqref="V24:AU24 BY24:CX24 V19:CX19 V15:AF16 AG16:AO16 AG15:CX15 AQ16:CX16" xr:uid="{00000000-0002-0000-0200-000000000000}"/>
    <dataValidation imeMode="hiragana" allowBlank="1" showInputMessage="1" showErrorMessage="1" sqref="V22 V20:CX20 BX37:CE37 V25:AU25 BY25:CX25 AK33:CX33 AK34:BJ34 AB37:AI37 AR37:AY37 BH37:BO37 V17 BZ41 AR17 N41:N42 Y41:Y42 AJ41:AJ42 BD41 BO41" xr:uid="{00000000-0002-0000-0200-000001000000}"/>
    <dataValidation imeMode="halfAlpha" allowBlank="1" showInputMessage="1" showErrorMessage="1" sqref="V13:AJ13 V27:AU27 BY27:CX27 V29:AU29 CA32:CX32 CA38:CD38 CT36:CV36 BK38:BN38 AK32:BJ32 CT37:CX37 CL2:CN2 CQ2:CS2 CV2:CX2 CJ3:CX3 Q10:S10 L10:N10 E10" xr:uid="{00000000-0002-0000-0200-000002000000}"/>
  </dataValidations>
  <pageMargins left="0.78740157480314965" right="0.78740157480314965" top="1.1811023622047245" bottom="0.19685039370078741" header="0.51181102362204722" footer="0.51181102362204722"/>
  <pageSetup paperSize="9" orientation="landscape" blackAndWhite="1" horizontalDpi="300" verticalDpi="300" r:id="rId1"/>
  <headerFooter alignWithMargins="0"/>
  <ignoredErrors>
    <ignoredError sqref="BH25 B13 B17 B20 B22 B27 B29 BH27 A2 CJ36:CK37" numberStoredAsText="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V56"/>
  <sheetViews>
    <sheetView showGridLines="0" zoomScaleNormal="100" zoomScaleSheetLayoutView="100" workbookViewId="0">
      <selection activeCell="A9" sqref="A9:A10"/>
    </sheetView>
  </sheetViews>
  <sheetFormatPr defaultRowHeight="13.5" x14ac:dyDescent="0.15"/>
  <cols>
    <col min="1" max="1" width="9.75" style="26" customWidth="1"/>
    <col min="2" max="3" width="2.125" style="68" customWidth="1"/>
    <col min="4" max="4" width="2.375" style="68" customWidth="1"/>
    <col min="5" max="5" width="22.5" style="25" customWidth="1"/>
    <col min="6" max="6" width="13.625" style="25" customWidth="1"/>
    <col min="7" max="8" width="13.625" customWidth="1"/>
    <col min="9" max="9" width="2.375" customWidth="1"/>
    <col min="10" max="12" width="10.625" hidden="1" customWidth="1"/>
    <col min="13" max="22" width="9" hidden="1" customWidth="1"/>
    <col min="23" max="23" width="9" customWidth="1"/>
  </cols>
  <sheetData>
    <row r="1" spans="1:22" ht="17.25" x14ac:dyDescent="0.15">
      <c r="A1" s="26" t="s">
        <v>347</v>
      </c>
      <c r="B1" s="73"/>
      <c r="C1" s="196" t="s">
        <v>361</v>
      </c>
      <c r="D1" s="196"/>
      <c r="E1" s="196"/>
      <c r="F1" s="196"/>
      <c r="G1" s="196"/>
      <c r="H1" s="196"/>
      <c r="I1" s="73"/>
      <c r="J1" s="73"/>
      <c r="K1" s="73"/>
      <c r="L1" s="73"/>
      <c r="M1" s="73"/>
      <c r="N1" s="73"/>
      <c r="Q1" t="str">
        <f t="array" ref="Q1">IFERROR(INDEX($J$1:$J$48,SMALL(IF($J$1:$J$48&lt;&gt;"",ROW($J$1:$J$48)),ROW())),"")</f>
        <v/>
      </c>
      <c r="R1" t="str">
        <f t="array" ref="R1">IFERROR(INDEX($K$1:$K$48,SMALL(IF($K$1:$K$48&lt;&gt;"",ROW($K$1:$K$48)),ROW())),"")</f>
        <v/>
      </c>
      <c r="S1" t="str">
        <f t="array" ref="S1">IFERROR(INDEX($L$1:$L$48,SMALL(IF($L$1:$L$48&lt;&gt;"",ROW($L$1:$L$48)),ROW())),"")</f>
        <v/>
      </c>
      <c r="T1" t="str">
        <f t="array" ref="T1">IFERROR(INDEX($M$1:$M$48,SMALL(IF($M$1:$M$48&lt;&gt;"",ROW($M$1:$M$48)),ROW())),"")</f>
        <v/>
      </c>
      <c r="U1" t="str">
        <f t="array" ref="U1">IFERROR(INDEX($N$1:$N$48,SMALL(IF($N$1:$N$48&lt;&gt;"",ROW($N$1:$N$48)),ROW())),"")</f>
        <v/>
      </c>
      <c r="V1" t="str">
        <f t="array" ref="V1">IFERROR(INDEX($O$1:$O$48,SMALL(IF($O$1:$O$48&lt;&gt;"",ROW($O$1:$O$48)),ROW())),"")</f>
        <v/>
      </c>
    </row>
    <row r="2" spans="1:22" x14ac:dyDescent="0.15">
      <c r="Q2" t="str">
        <f t="array" ref="Q2">IFERROR(INDEX($J$1:$J$48,SMALL(IF($J$1:$J$48&lt;&gt;"",ROW($J$1:$J$48)),ROW())),"")</f>
        <v/>
      </c>
      <c r="R2" t="str">
        <f t="array" ref="R2">IFERROR(INDEX($K$1:$K$48,SMALL(IF($K$1:$K$48&lt;&gt;"",ROW($K$1:$K$48)),ROW())),"")</f>
        <v/>
      </c>
      <c r="S2" t="str">
        <f t="array" ref="S2">IFERROR(INDEX($L$1:$L$48,SMALL(IF($L$1:$L$48&lt;&gt;"",ROW($L$1:$L$48)),ROW())),"")</f>
        <v/>
      </c>
      <c r="T2" t="str">
        <f t="array" ref="T2">IFERROR(INDEX($M$1:$M$48,SMALL(IF($M$1:$M$48&lt;&gt;"",ROW($M$1:$M$48)),ROW())),"")</f>
        <v/>
      </c>
      <c r="U2" t="str">
        <f t="array" ref="U2">IFERROR(INDEX($N$1:$N$48,SMALL(IF($N$1:$N$48&lt;&gt;"",ROW($N$1:$N$48)),ROW())),"")</f>
        <v/>
      </c>
      <c r="V2" t="str">
        <f t="array" ref="V2">IFERROR(INDEX($O$1:$O$48,SMALL(IF($O$1:$O$48&lt;&gt;"",ROW($O$1:$O$48)),ROW())),"")</f>
        <v/>
      </c>
    </row>
    <row r="3" spans="1:22" ht="13.5" customHeight="1" x14ac:dyDescent="0.15">
      <c r="A3" s="65" t="s">
        <v>358</v>
      </c>
      <c r="B3" s="197" t="s">
        <v>360</v>
      </c>
      <c r="C3" s="197"/>
      <c r="D3" s="197"/>
      <c r="E3" s="197"/>
      <c r="F3" s="197"/>
      <c r="G3" s="197"/>
      <c r="H3" s="197"/>
      <c r="I3" s="65"/>
      <c r="J3" s="65"/>
      <c r="K3" s="65"/>
      <c r="L3" s="65"/>
      <c r="M3" s="65"/>
      <c r="Q3" t="str">
        <f t="array" ref="Q3">IFERROR(INDEX($J$1:$J$48,SMALL(IF($J$1:$J$48&lt;&gt;"",ROW($J$1:$J$48)),ROW())),"")</f>
        <v/>
      </c>
      <c r="R3" t="str">
        <f t="array" ref="R3">IFERROR(INDEX($K$1:$K$48,SMALL(IF($K$1:$K$48&lt;&gt;"",ROW($K$1:$K$48)),ROW())),"")</f>
        <v/>
      </c>
      <c r="S3" t="str">
        <f t="array" ref="S3">IFERROR(INDEX($L$1:$L$48,SMALL(IF($L$1:$L$48&lt;&gt;"",ROW($L$1:$L$48)),ROW())),"")</f>
        <v/>
      </c>
      <c r="T3" t="str">
        <f t="array" ref="T3">IFERROR(INDEX($M$1:$M$48,SMALL(IF($M$1:$M$48&lt;&gt;"",ROW($M$1:$M$48)),ROW())),"")</f>
        <v/>
      </c>
      <c r="U3" t="str">
        <f t="array" ref="U3">IFERROR(INDEX($N$1:$N$48,SMALL(IF($N$1:$N$48&lt;&gt;"",ROW($N$1:$N$48)),ROW())),"")</f>
        <v/>
      </c>
      <c r="V3" t="str">
        <f t="array" ref="V3">IFERROR(INDEX($O$1:$O$48,SMALL(IF($O$1:$O$48&lt;&gt;"",ROW($O$1:$O$48)),ROW())),"")</f>
        <v/>
      </c>
    </row>
    <row r="4" spans="1:22" ht="13.5" customHeight="1" x14ac:dyDescent="0.15">
      <c r="A4" s="65" t="s">
        <v>359</v>
      </c>
      <c r="B4" s="197" t="s">
        <v>374</v>
      </c>
      <c r="C4" s="197"/>
      <c r="D4" s="197"/>
      <c r="E4" s="197"/>
      <c r="F4" s="197"/>
      <c r="G4" s="197"/>
      <c r="H4" s="197"/>
      <c r="I4" s="65"/>
      <c r="J4" s="65"/>
      <c r="K4" s="65"/>
      <c r="L4" s="65"/>
      <c r="M4" s="65"/>
      <c r="Q4" t="str">
        <f t="array" ref="Q4">IFERROR(INDEX($J$1:$J$48,SMALL(IF($J$1:$J$48&lt;&gt;"",ROW($J$1:$J$48)),ROW())),"")</f>
        <v/>
      </c>
      <c r="R4" t="str">
        <f t="array" ref="R4">IFERROR(INDEX($K$1:$K$48,SMALL(IF($K$1:$K$48&lt;&gt;"",ROW($K$1:$K$48)),ROW())),"")</f>
        <v/>
      </c>
      <c r="S4" t="str">
        <f t="array" ref="S4">IFERROR(INDEX($L$1:$L$48,SMALL(IF($L$1:$L$48&lt;&gt;"",ROW($L$1:$L$48)),ROW())),"")</f>
        <v/>
      </c>
      <c r="T4" t="str">
        <f t="array" ref="T4">IFERROR(INDEX($M$1:$M$48,SMALL(IF($M$1:$M$48&lt;&gt;"",ROW($M$1:$M$48)),ROW())),"")</f>
        <v/>
      </c>
      <c r="U4" t="str">
        <f t="array" ref="U4">IFERROR(INDEX($N$1:$N$48,SMALL(IF($N$1:$N$48&lt;&gt;"",ROW($N$1:$N$48)),ROW())),"")</f>
        <v/>
      </c>
      <c r="V4" t="str">
        <f t="array" ref="V4">IFERROR(INDEX($O$1:$O$48,SMALL(IF($O$1:$O$48&lt;&gt;"",ROW($O$1:$O$48)),ROW())),"")</f>
        <v/>
      </c>
    </row>
    <row r="5" spans="1:22" ht="13.5" customHeight="1" x14ac:dyDescent="0.15">
      <c r="B5" s="208" t="s">
        <v>375</v>
      </c>
      <c r="C5" s="208"/>
      <c r="D5" s="208"/>
      <c r="E5" s="208"/>
      <c r="F5" s="208"/>
      <c r="G5" s="208"/>
      <c r="H5" s="208"/>
      <c r="Q5" t="str">
        <f t="array" ref="Q5">IFERROR(INDEX($J$1:$J$48,SMALL(IF($J$1:$J$48&lt;&gt;"",ROW($J$1:$J$48)),ROW())),"")</f>
        <v/>
      </c>
      <c r="R5" t="str">
        <f t="array" ref="R5">IFERROR(INDEX($K$1:$K$48,SMALL(IF($K$1:$K$48&lt;&gt;"",ROW($K$1:$K$48)),ROW())),"")</f>
        <v/>
      </c>
      <c r="S5" t="str">
        <f t="array" ref="S5">IFERROR(INDEX($L$1:$L$48,SMALL(IF($L$1:$L$48&lt;&gt;"",ROW($L$1:$L$48)),ROW())),"")</f>
        <v/>
      </c>
      <c r="T5" t="str">
        <f t="array" ref="T5">IFERROR(INDEX($M$1:$M$48,SMALL(IF($M$1:$M$48&lt;&gt;"",ROW($M$1:$M$48)),ROW())),"")</f>
        <v/>
      </c>
      <c r="U5" t="str">
        <f t="array" ref="U5">IFERROR(INDEX($N$1:$N$48,SMALL(IF($N$1:$N$48&lt;&gt;"",ROW($N$1:$N$48)),ROW())),"")</f>
        <v/>
      </c>
      <c r="V5" t="str">
        <f t="array" ref="V5">IFERROR(INDEX($O$1:$O$48,SMALL(IF($O$1:$O$48&lt;&gt;"",ROW($O$1:$O$48)),ROW())),"")</f>
        <v/>
      </c>
    </row>
    <row r="6" spans="1:22" x14ac:dyDescent="0.15">
      <c r="A6" s="75"/>
      <c r="B6" s="75"/>
      <c r="C6" s="75"/>
      <c r="D6" s="76"/>
      <c r="E6" s="77"/>
      <c r="Q6" t="str">
        <f t="array" ref="Q6">IFERROR(INDEX($J$1:$J$48,SMALL(IF($J$1:$J$48&lt;&gt;"",ROW($J$1:$J$48)),ROW())),"")</f>
        <v/>
      </c>
      <c r="R6" t="str">
        <f t="array" ref="R6">IFERROR(INDEX($K$1:$K$48,SMALL(IF($K$1:$K$48&lt;&gt;"",ROW($K$1:$K$48)),ROW())),"")</f>
        <v/>
      </c>
      <c r="S6" t="str">
        <f t="array" ref="S6">IFERROR(INDEX($L$1:$L$48,SMALL(IF($L$1:$L$48&lt;&gt;"",ROW($L$1:$L$48)),ROW())),"")</f>
        <v/>
      </c>
      <c r="T6" t="str">
        <f t="array" ref="T6">IFERROR(INDEX($M$1:$M$48,SMALL(IF($M$1:$M$48&lt;&gt;"",ROW($M$1:$M$48)),ROW())),"")</f>
        <v/>
      </c>
      <c r="U6" t="str">
        <f t="array" ref="U6">IFERROR(INDEX($N$1:$N$48,SMALL(IF($N$1:$N$48&lt;&gt;"",ROW($N$1:$N$48)),ROW())),"")</f>
        <v/>
      </c>
      <c r="V6" t="str">
        <f t="array" ref="V6">IFERROR(INDEX($O$1:$O$48,SMALL(IF($O$1:$O$48&lt;&gt;"",ROW($O$1:$O$48)),ROW())),"")</f>
        <v/>
      </c>
    </row>
    <row r="7" spans="1:22" x14ac:dyDescent="0.15">
      <c r="A7" s="188" t="s">
        <v>348</v>
      </c>
      <c r="B7" s="198" t="s">
        <v>349</v>
      </c>
      <c r="C7" s="199"/>
      <c r="D7" s="199"/>
      <c r="E7" s="200"/>
      <c r="F7" s="209" t="s">
        <v>350</v>
      </c>
      <c r="G7" s="204" t="s">
        <v>351</v>
      </c>
      <c r="H7" s="204" t="s">
        <v>352</v>
      </c>
      <c r="Q7" t="str">
        <f t="array" ref="Q7">IFERROR(INDEX($J$1:$J$48,SMALL(IF($J$1:$J$48&lt;&gt;"",ROW($J$1:$J$48)),ROW())),"")</f>
        <v/>
      </c>
      <c r="R7" t="str">
        <f t="array" ref="R7">IFERROR(INDEX($K$1:$K$48,SMALL(IF($K$1:$K$48&lt;&gt;"",ROW($K$1:$K$48)),ROW())),"")</f>
        <v/>
      </c>
      <c r="S7" t="str">
        <f t="array" ref="S7">IFERROR(INDEX($L$1:$L$48,SMALL(IF($L$1:$L$48&lt;&gt;"",ROW($L$1:$L$48)),ROW())),"")</f>
        <v/>
      </c>
      <c r="T7" t="str">
        <f t="array" ref="T7">IFERROR(INDEX($M$1:$M$48,SMALL(IF($M$1:$M$48&lt;&gt;"",ROW($M$1:$M$48)),ROW())),"")</f>
        <v/>
      </c>
      <c r="U7" t="str">
        <f t="array" ref="U7">IFERROR(INDEX($N$1:$N$48,SMALL(IF($N$1:$N$48&lt;&gt;"",ROW($N$1:$N$48)),ROW())),"")</f>
        <v/>
      </c>
      <c r="V7" t="str">
        <f t="array" ref="V7">IFERROR(INDEX($O$1:$O$48,SMALL(IF($O$1:$O$48&lt;&gt;"",ROW($O$1:$O$48)),ROW())),"")</f>
        <v/>
      </c>
    </row>
    <row r="8" spans="1:22" ht="26.25" customHeight="1" x14ac:dyDescent="0.15">
      <c r="A8" s="189"/>
      <c r="B8" s="201"/>
      <c r="C8" s="202"/>
      <c r="D8" s="202"/>
      <c r="E8" s="203"/>
      <c r="F8" s="210"/>
      <c r="G8" s="205"/>
      <c r="H8" s="205"/>
      <c r="Q8" t="str">
        <f t="array" ref="Q8">IFERROR(INDEX($J$1:$J$48,SMALL(IF($J$1:$J$48&lt;&gt;"",ROW($J$1:$J$48)),ROW())),"")</f>
        <v/>
      </c>
      <c r="R8" t="str">
        <f t="array" ref="R8">IFERROR(INDEX($K$1:$K$48,SMALL(IF($K$1:$K$48&lt;&gt;"",ROW($K$1:$K$48)),ROW())),"")</f>
        <v/>
      </c>
      <c r="S8" t="str">
        <f t="array" ref="S8">IFERROR(INDEX($L$1:$L$48,SMALL(IF($L$1:$L$48&lt;&gt;"",ROW($L$1:$L$48)),ROW())),"")</f>
        <v/>
      </c>
      <c r="T8" t="str">
        <f t="array" ref="T8">IFERROR(INDEX($M$1:$M$48,SMALL(IF($M$1:$M$48&lt;&gt;"",ROW($M$1:$M$48)),ROW())),"")</f>
        <v/>
      </c>
      <c r="U8" t="str">
        <f t="array" ref="U8">IFERROR(INDEX($N$1:$N$48,SMALL(IF($N$1:$N$48&lt;&gt;"",ROW($N$1:$N$48)),ROW())),"")</f>
        <v/>
      </c>
      <c r="V8" t="str">
        <f t="array" ref="V8">IFERROR(INDEX($O$1:$O$48,SMALL(IF($O$1:$O$48&lt;&gt;"",ROW($O$1:$O$48)),ROW())),"")</f>
        <v/>
      </c>
    </row>
    <row r="9" spans="1:22" x14ac:dyDescent="0.15">
      <c r="A9" s="190"/>
      <c r="B9" s="70">
        <v>1</v>
      </c>
      <c r="C9" s="71">
        <v>1</v>
      </c>
      <c r="D9" s="72">
        <v>1</v>
      </c>
      <c r="E9" s="30" t="s">
        <v>52</v>
      </c>
      <c r="F9" s="114"/>
      <c r="G9" s="89"/>
      <c r="H9" s="90"/>
      <c r="J9" t="str">
        <f>+IF($A9="","",IF(B9="",0,B9))</f>
        <v/>
      </c>
      <c r="K9" t="str">
        <f>+IF($A9="","",IF(C9="",0,C9))</f>
        <v/>
      </c>
      <c r="L9" t="str">
        <f>+IF($A9="","",IF(D9="",0,D9))</f>
        <v/>
      </c>
      <c r="M9" s="51" t="str">
        <f>+IF($A9="","",IF(F9="",0,F9*1000))</f>
        <v/>
      </c>
      <c r="N9" s="51" t="str">
        <f>+IF($A9="","",IF(G9="特定",2,1))</f>
        <v/>
      </c>
      <c r="O9" s="51" t="str">
        <f>+IF($A9="","",H9)</f>
        <v/>
      </c>
      <c r="Q9" t="str">
        <f t="array" ref="Q9">IFERROR(INDEX($J$1:$J$48,SMALL(IF($J$1:$J$48&lt;&gt;"",ROW($J$1:$J$48)),ROW())),"")</f>
        <v/>
      </c>
      <c r="R9" t="str">
        <f t="array" ref="R9">IFERROR(INDEX($K$1:$K$48,SMALL(IF($K$1:$K$48&lt;&gt;"",ROW($K$1:$K$48)),ROW())),"")</f>
        <v/>
      </c>
      <c r="S9" t="str">
        <f t="array" ref="S9">IFERROR(INDEX($L$1:$L$48,SMALL(IF($L$1:$L$48&lt;&gt;"",ROW($L$1:$L$48)),ROW())),"")</f>
        <v/>
      </c>
      <c r="T9" t="str">
        <f t="array" ref="T9">IFERROR(INDEX($M$1:$M$48,SMALL(IF($M$1:$M$48&lt;&gt;"",ROW($M$1:$M$48)),ROW())),"")</f>
        <v/>
      </c>
      <c r="U9" t="str">
        <f t="array" ref="U9">IFERROR(INDEX($N$1:$N$48,SMALL(IF($N$1:$N$48&lt;&gt;"",ROW($N$1:$N$48)),ROW())),"")</f>
        <v/>
      </c>
      <c r="V9" t="str">
        <f t="array" ref="V9">IFERROR(INDEX($O$1:$O$48,SMALL(IF($O$1:$O$48&lt;&gt;"",ROW($O$1:$O$48)),ROW())),"")</f>
        <v/>
      </c>
    </row>
    <row r="10" spans="1:22" x14ac:dyDescent="0.15">
      <c r="A10" s="191"/>
      <c r="B10" s="70">
        <v>1</v>
      </c>
      <c r="C10" s="71">
        <v>1</v>
      </c>
      <c r="D10" s="72">
        <v>2</v>
      </c>
      <c r="E10" s="30" t="s">
        <v>170</v>
      </c>
      <c r="F10" s="115"/>
      <c r="G10" s="81"/>
      <c r="H10" s="90"/>
      <c r="J10" t="str">
        <f>+IF($A9="","",IF(B10="",0,B10))</f>
        <v/>
      </c>
      <c r="K10" t="str">
        <f>+IF($A9="","",IF(C10="",0,C10))</f>
        <v/>
      </c>
      <c r="L10" t="str">
        <f>+IF($A9="","",IF(D10="",0,D10))</f>
        <v/>
      </c>
      <c r="M10" s="51" t="str">
        <f>+IF($A9="","",IF(F10="",0,F10*1000))</f>
        <v/>
      </c>
      <c r="N10" s="51" t="str">
        <f>+IF($A9="","",IF(G9="特定",2,1))</f>
        <v/>
      </c>
      <c r="O10" s="51" t="str">
        <f>+IF($A9="","",IF(H10="",0,H10))</f>
        <v/>
      </c>
      <c r="Q10" t="str">
        <f t="array" ref="Q10">IFERROR(INDEX($J$1:$J$48,SMALL(IF($J$1:$J$48&lt;&gt;"",ROW($J$1:$J$48)),ROW())),"")</f>
        <v/>
      </c>
      <c r="R10" t="str">
        <f t="array" ref="R10">IFERROR(INDEX($K$1:$K$48,SMALL(IF($K$1:$K$48&lt;&gt;"",ROW($K$1:$K$48)),ROW())),"")</f>
        <v/>
      </c>
      <c r="S10" t="str">
        <f t="array" ref="S10">IFERROR(INDEX($L$1:$L$48,SMALL(IF($L$1:$L$48&lt;&gt;"",ROW($L$1:$L$48)),ROW())),"")</f>
        <v/>
      </c>
      <c r="T10" t="str">
        <f t="array" ref="T10">IFERROR(INDEX($M$1:$M$48,SMALL(IF($M$1:$M$48&lt;&gt;"",ROW($M$1:$M$48)),ROW())),"")</f>
        <v/>
      </c>
      <c r="U10" t="str">
        <f t="array" ref="U10">IFERROR(INDEX($N$1:$N$48,SMALL(IF($N$1:$N$48&lt;&gt;"",ROW($N$1:$N$48)),ROW())),"")</f>
        <v/>
      </c>
      <c r="V10" t="str">
        <f t="array" ref="V10">IFERROR(INDEX($O$1:$O$48,SMALL(IF($O$1:$O$48&lt;&gt;"",ROW($O$1:$O$48)),ROW())),"")</f>
        <v/>
      </c>
    </row>
    <row r="11" spans="1:22" x14ac:dyDescent="0.15">
      <c r="A11" s="91"/>
      <c r="B11" s="70">
        <v>2</v>
      </c>
      <c r="C11" s="71">
        <v>1</v>
      </c>
      <c r="D11" s="72">
        <v>1</v>
      </c>
      <c r="E11" s="30" t="s">
        <v>53</v>
      </c>
      <c r="F11" s="114"/>
      <c r="G11" s="89"/>
      <c r="H11" s="90"/>
      <c r="J11" t="str">
        <f t="shared" ref="J11:L14" si="0">+IF($A11="","",IF(B11="",0,B11))</f>
        <v/>
      </c>
      <c r="K11" t="str">
        <f t="shared" si="0"/>
        <v/>
      </c>
      <c r="L11" t="str">
        <f t="shared" si="0"/>
        <v/>
      </c>
      <c r="M11" s="51" t="str">
        <f>+IF($A11="","",IF(F11="",0,F11*1000))</f>
        <v/>
      </c>
      <c r="N11" s="51" t="str">
        <f>+IF($A11="","",IF(G11="特定",2,1))</f>
        <v/>
      </c>
      <c r="O11" s="51" t="str">
        <f>+IF($A11="","",H11)</f>
        <v/>
      </c>
      <c r="Q11" t="str">
        <f t="array" ref="Q11">IFERROR(INDEX($J$1:$J$48,SMALL(IF($J$1:$J$48&lt;&gt;"",ROW($J$1:$J$48)),ROW())),"")</f>
        <v/>
      </c>
      <c r="R11" t="str">
        <f t="array" ref="R11">IFERROR(INDEX($K$1:$K$48,SMALL(IF($K$1:$K$48&lt;&gt;"",ROW($K$1:$K$48)),ROW())),"")</f>
        <v/>
      </c>
      <c r="S11" t="str">
        <f t="array" ref="S11">IFERROR(INDEX($L$1:$L$48,SMALL(IF($L$1:$L$48&lt;&gt;"",ROW($L$1:$L$48)),ROW())),"")</f>
        <v/>
      </c>
      <c r="T11" t="str">
        <f t="array" ref="T11">IFERROR(INDEX($M$1:$M$48,SMALL(IF($M$1:$M$48&lt;&gt;"",ROW($M$1:$M$48)),ROW())),"")</f>
        <v/>
      </c>
      <c r="U11" t="str">
        <f t="array" ref="U11">IFERROR(INDEX($N$1:$N$48,SMALL(IF($N$1:$N$48&lt;&gt;"",ROW($N$1:$N$48)),ROW())),"")</f>
        <v/>
      </c>
      <c r="V11" t="str">
        <f t="array" ref="V11">IFERROR(INDEX($O$1:$O$48,SMALL(IF($O$1:$O$48&lt;&gt;"",ROW($O$1:$O$48)),ROW())),"")</f>
        <v/>
      </c>
    </row>
    <row r="12" spans="1:22" ht="13.5" customHeight="1" x14ac:dyDescent="0.15">
      <c r="A12" s="91"/>
      <c r="B12" s="70">
        <v>3</v>
      </c>
      <c r="C12" s="71">
        <v>1</v>
      </c>
      <c r="D12" s="72">
        <v>1</v>
      </c>
      <c r="E12" s="30" t="s">
        <v>54</v>
      </c>
      <c r="F12" s="114"/>
      <c r="G12" s="91"/>
      <c r="H12" s="90"/>
      <c r="I12" s="50"/>
      <c r="J12" t="str">
        <f t="shared" si="0"/>
        <v/>
      </c>
      <c r="K12" t="str">
        <f t="shared" si="0"/>
        <v/>
      </c>
      <c r="L12" t="str">
        <f t="shared" si="0"/>
        <v/>
      </c>
      <c r="M12" s="51" t="str">
        <f>+IF($A12="","",IF(F12="",0,F12*1000))</f>
        <v/>
      </c>
      <c r="N12" s="51" t="str">
        <f>+IF($A12="","",IF(G12="特定",2,1))</f>
        <v/>
      </c>
      <c r="O12" s="51" t="str">
        <f>+IF($A12="","",H12)</f>
        <v/>
      </c>
      <c r="Q12" t="str">
        <f t="array" ref="Q12">IFERROR(INDEX($J$1:$J$48,SMALL(IF($J$1:$J$48&lt;&gt;"",ROW($J$1:$J$48)),ROW())),"")</f>
        <v/>
      </c>
      <c r="R12" t="str">
        <f t="array" ref="R12">IFERROR(INDEX($K$1:$K$48,SMALL(IF($K$1:$K$48&lt;&gt;"",ROW($K$1:$K$48)),ROW())),"")</f>
        <v/>
      </c>
      <c r="S12" t="str">
        <f t="array" ref="S12">IFERROR(INDEX($L$1:$L$48,SMALL(IF($L$1:$L$48&lt;&gt;"",ROW($L$1:$L$48)),ROW())),"")</f>
        <v/>
      </c>
      <c r="T12" t="str">
        <f t="array" ref="T12">IFERROR(INDEX($M$1:$M$48,SMALL(IF($M$1:$M$48&lt;&gt;"",ROW($M$1:$M$48)),ROW())),"")</f>
        <v/>
      </c>
      <c r="U12" t="str">
        <f t="array" ref="U12">IFERROR(INDEX($N$1:$N$48,SMALL(IF($N$1:$N$48&lt;&gt;"",ROW($N$1:$N$48)),ROW())),"")</f>
        <v/>
      </c>
      <c r="V12" t="str">
        <f t="array" ref="V12">IFERROR(INDEX($O$1:$O$48,SMALL(IF($O$1:$O$48&lt;&gt;"",ROW($O$1:$O$48)),ROW())),"")</f>
        <v/>
      </c>
    </row>
    <row r="13" spans="1:22" x14ac:dyDescent="0.15">
      <c r="A13" s="91"/>
      <c r="B13" s="70">
        <v>4</v>
      </c>
      <c r="C13" s="71">
        <v>1</v>
      </c>
      <c r="D13" s="72">
        <v>1</v>
      </c>
      <c r="E13" s="30" t="s">
        <v>55</v>
      </c>
      <c r="F13" s="114"/>
      <c r="G13" s="89"/>
      <c r="H13" s="90"/>
      <c r="I13" s="50"/>
      <c r="J13" t="str">
        <f t="shared" si="0"/>
        <v/>
      </c>
      <c r="K13" t="str">
        <f t="shared" si="0"/>
        <v/>
      </c>
      <c r="L13" t="str">
        <f t="shared" si="0"/>
        <v/>
      </c>
      <c r="M13" s="51" t="str">
        <f>+IF($A13="","",IF(F13="",0,F13*1000))</f>
        <v/>
      </c>
      <c r="N13" s="51" t="str">
        <f>+IF($A13="","",IF(G13="特定",2,1))</f>
        <v/>
      </c>
      <c r="O13" s="51" t="str">
        <f>+IF($A13="","",H13)</f>
        <v/>
      </c>
      <c r="P13" t="s">
        <v>168</v>
      </c>
      <c r="Q13" t="str">
        <f t="array" ref="Q13">IFERROR(INDEX($J$1:$J$48,SMALL(IF($J$1:$J$48&lt;&gt;"",ROW($J$1:$J$48)),ROW())),"")</f>
        <v/>
      </c>
      <c r="R13" t="str">
        <f t="array" ref="R13">IFERROR(INDEX($K$1:$K$48,SMALL(IF($K$1:$K$48&lt;&gt;"",ROW($K$1:$K$48)),ROW())),"")</f>
        <v/>
      </c>
      <c r="S13" t="str">
        <f t="array" ref="S13">IFERROR(INDEX($L$1:$L$48,SMALL(IF($L$1:$L$48&lt;&gt;"",ROW($L$1:$L$48)),ROW())),"")</f>
        <v/>
      </c>
      <c r="T13" t="str">
        <f t="array" ref="T13">IFERROR(INDEX($M$1:$M$48,SMALL(IF($M$1:$M$48&lt;&gt;"",ROW($M$1:$M$48)),ROW())),"")</f>
        <v/>
      </c>
      <c r="U13" t="str">
        <f t="array" ref="U13">IFERROR(INDEX($N$1:$N$48,SMALL(IF($N$1:$N$48&lt;&gt;"",ROW($N$1:$N$48)),ROW())),"")</f>
        <v/>
      </c>
      <c r="V13" t="str">
        <f t="array" ref="V13">IFERROR(INDEX($O$1:$O$48,SMALL(IF($O$1:$O$48&lt;&gt;"",ROW($O$1:$O$48)),ROW())),"")</f>
        <v/>
      </c>
    </row>
    <row r="14" spans="1:22" ht="13.5" customHeight="1" x14ac:dyDescent="0.15">
      <c r="A14" s="190"/>
      <c r="B14" s="70">
        <v>5</v>
      </c>
      <c r="C14" s="71">
        <v>1</v>
      </c>
      <c r="D14" s="72">
        <v>1</v>
      </c>
      <c r="E14" s="30" t="s">
        <v>171</v>
      </c>
      <c r="F14" s="114"/>
      <c r="G14" s="89"/>
      <c r="H14" s="90"/>
      <c r="I14" s="50"/>
      <c r="J14" t="str">
        <f t="shared" si="0"/>
        <v/>
      </c>
      <c r="K14" t="str">
        <f t="shared" si="0"/>
        <v/>
      </c>
      <c r="L14" t="str">
        <f t="shared" si="0"/>
        <v/>
      </c>
      <c r="M14" s="51" t="str">
        <f>+IF($A14="","",IF(F14="",0,F14*1000))</f>
        <v/>
      </c>
      <c r="N14" s="51" t="str">
        <f>+IF($A14="","",IF(G14="特定",2,1))</f>
        <v/>
      </c>
      <c r="O14" s="51" t="str">
        <f>+IF($A14="","",H14)</f>
        <v/>
      </c>
      <c r="P14" t="s">
        <v>169</v>
      </c>
      <c r="Q14" t="str">
        <f t="array" ref="Q14">IFERROR(INDEX($J$1:$J$48,SMALL(IF($J$1:$J$48&lt;&gt;"",ROW($J$1:$J$48)),ROW())),"")</f>
        <v/>
      </c>
      <c r="R14" t="str">
        <f t="array" ref="R14">IFERROR(INDEX($K$1:$K$48,SMALL(IF($K$1:$K$48&lt;&gt;"",ROW($K$1:$K$48)),ROW())),"")</f>
        <v/>
      </c>
      <c r="S14" t="str">
        <f t="array" ref="S14">IFERROR(INDEX($L$1:$L$48,SMALL(IF($L$1:$L$48&lt;&gt;"",ROW($L$1:$L$48)),ROW())),"")</f>
        <v/>
      </c>
      <c r="T14" t="str">
        <f t="array" ref="T14">IFERROR(INDEX($M$1:$M$48,SMALL(IF($M$1:$M$48&lt;&gt;"",ROW($M$1:$M$48)),ROW())),"")</f>
        <v/>
      </c>
      <c r="U14" t="str">
        <f t="array" ref="U14">IFERROR(INDEX($N$1:$N$48,SMALL(IF($N$1:$N$48&lt;&gt;"",ROW($N$1:$N$48)),ROW())),"")</f>
        <v/>
      </c>
      <c r="V14" t="str">
        <f t="array" ref="V14">IFERROR(INDEX($O$1:$O$48,SMALL(IF($O$1:$O$48&lt;&gt;"",ROW($O$1:$O$48)),ROW())),"")</f>
        <v/>
      </c>
    </row>
    <row r="15" spans="1:22" x14ac:dyDescent="0.15">
      <c r="A15" s="191"/>
      <c r="B15" s="70">
        <v>5</v>
      </c>
      <c r="C15" s="71">
        <v>1</v>
      </c>
      <c r="D15" s="72">
        <v>2</v>
      </c>
      <c r="E15" s="30" t="s">
        <v>172</v>
      </c>
      <c r="F15" s="115"/>
      <c r="G15" s="81"/>
      <c r="H15" s="90"/>
      <c r="I15" s="50"/>
      <c r="J15" t="str">
        <f>+IF($A14="","",IF(B15="",0,B15))</f>
        <v/>
      </c>
      <c r="K15" t="str">
        <f>+IF($A14="","",IF(C15="",0,C15))</f>
        <v/>
      </c>
      <c r="L15" t="str">
        <f>+IF($A14="","",IF(D15="",0,D15))</f>
        <v/>
      </c>
      <c r="M15" s="51" t="str">
        <f>+IF($A14="","",IF(F15="",0,F15*1000))</f>
        <v/>
      </c>
      <c r="N15" s="51" t="str">
        <f>+IF($A14="","",IF(G14="特定",2,1))</f>
        <v/>
      </c>
      <c r="O15" s="51" t="str">
        <f>+IF($A14="","",IF(H15="",0,H15))</f>
        <v/>
      </c>
      <c r="Q15" t="str">
        <f t="array" ref="Q15">IFERROR(INDEX($J$1:$J$48,SMALL(IF($J$1:$J$48&lt;&gt;"",ROW($J$1:$J$48)),ROW())),"")</f>
        <v/>
      </c>
      <c r="R15" t="str">
        <f t="array" ref="R15">IFERROR(INDEX($K$1:$K$48,SMALL(IF($K$1:$K$48&lt;&gt;"",ROW($K$1:$K$48)),ROW())),"")</f>
        <v/>
      </c>
      <c r="S15" t="str">
        <f t="array" ref="S15">IFERROR(INDEX($L$1:$L$48,SMALL(IF($L$1:$L$48&lt;&gt;"",ROW($L$1:$L$48)),ROW())),"")</f>
        <v/>
      </c>
      <c r="T15" t="str">
        <f t="array" ref="T15">IFERROR(INDEX($M$1:$M$48,SMALL(IF($M$1:$M$48&lt;&gt;"",ROW($M$1:$M$48)),ROW())),"")</f>
        <v/>
      </c>
      <c r="U15" t="str">
        <f t="array" ref="U15">IFERROR(INDEX($N$1:$N$48,SMALL(IF($N$1:$N$48&lt;&gt;"",ROW($N$1:$N$48)),ROW())),"")</f>
        <v/>
      </c>
      <c r="V15" t="str">
        <f t="array" ref="V15">IFERROR(INDEX($O$1:$O$48,SMALL(IF($O$1:$O$48&lt;&gt;"",ROW($O$1:$O$48)),ROW())),"")</f>
        <v/>
      </c>
    </row>
    <row r="16" spans="1:22" x14ac:dyDescent="0.15">
      <c r="A16" s="91"/>
      <c r="B16" s="70">
        <v>6</v>
      </c>
      <c r="C16" s="71">
        <v>1</v>
      </c>
      <c r="D16" s="72">
        <v>1</v>
      </c>
      <c r="E16" s="30" t="s">
        <v>56</v>
      </c>
      <c r="F16" s="114"/>
      <c r="G16" s="89"/>
      <c r="H16" s="90"/>
      <c r="I16" s="50"/>
      <c r="J16" t="str">
        <f t="shared" ref="J16:L21" si="1">+IF($A16="","",IF(B16="",0,B16))</f>
        <v/>
      </c>
      <c r="K16" t="str">
        <f t="shared" si="1"/>
        <v/>
      </c>
      <c r="L16" t="str">
        <f t="shared" si="1"/>
        <v/>
      </c>
      <c r="M16" s="51" t="str">
        <f t="shared" ref="M16:M21" si="2">+IF($A16="","",IF(F16="",0,F16*1000))</f>
        <v/>
      </c>
      <c r="N16" s="51" t="str">
        <f t="shared" ref="N16:N21" si="3">+IF($A16="","",IF(G16="特定",2,1))</f>
        <v/>
      </c>
      <c r="O16" s="51" t="str">
        <f t="shared" ref="O16:O21" si="4">+IF($A16="","",IF(H16="",0,H16))</f>
        <v/>
      </c>
      <c r="P16" s="26" t="s">
        <v>300</v>
      </c>
      <c r="Q16" t="str">
        <f t="array" ref="Q16">IFERROR(INDEX($J$1:$J$48,SMALL(IF($J$1:$J$48&lt;&gt;"",ROW($J$1:$J$48)),ROW())),"")</f>
        <v/>
      </c>
      <c r="R16" t="str">
        <f t="array" ref="R16">IFERROR(INDEX($K$1:$K$48,SMALL(IF($K$1:$K$48&lt;&gt;"",ROW($K$1:$K$48)),ROW())),"")</f>
        <v/>
      </c>
      <c r="S16" t="str">
        <f t="array" ref="S16">IFERROR(INDEX($L$1:$L$48,SMALL(IF($L$1:$L$48&lt;&gt;"",ROW($L$1:$L$48)),ROW())),"")</f>
        <v/>
      </c>
      <c r="T16" t="str">
        <f t="array" ref="T16">IFERROR(INDEX($M$1:$M$48,SMALL(IF($M$1:$M$48&lt;&gt;"",ROW($M$1:$M$48)),ROW())),"")</f>
        <v/>
      </c>
      <c r="U16" t="str">
        <f t="array" ref="U16">IFERROR(INDEX($N$1:$N$48,SMALL(IF($N$1:$N$48&lt;&gt;"",ROW($N$1:$N$48)),ROW())),"")</f>
        <v/>
      </c>
      <c r="V16" t="str">
        <f t="array" ref="V16">IFERROR(INDEX($O$1:$O$48,SMALL(IF($O$1:$O$48&lt;&gt;"",ROW($O$1:$O$48)),ROW())),"")</f>
        <v/>
      </c>
    </row>
    <row r="17" spans="1:22" x14ac:dyDescent="0.15">
      <c r="A17" s="91"/>
      <c r="B17" s="70">
        <v>7</v>
      </c>
      <c r="C17" s="71">
        <v>1</v>
      </c>
      <c r="D17" s="72">
        <v>1</v>
      </c>
      <c r="E17" s="30" t="s">
        <v>57</v>
      </c>
      <c r="F17" s="114"/>
      <c r="G17" s="89"/>
      <c r="H17" s="90"/>
      <c r="I17" s="50"/>
      <c r="J17" t="str">
        <f t="shared" si="1"/>
        <v/>
      </c>
      <c r="K17" t="str">
        <f t="shared" si="1"/>
        <v/>
      </c>
      <c r="L17" t="str">
        <f t="shared" si="1"/>
        <v/>
      </c>
      <c r="M17" s="51" t="str">
        <f t="shared" si="2"/>
        <v/>
      </c>
      <c r="N17" s="51" t="str">
        <f t="shared" si="3"/>
        <v/>
      </c>
      <c r="O17" s="51" t="str">
        <f t="shared" si="4"/>
        <v/>
      </c>
      <c r="P17" s="26"/>
      <c r="Q17" t="str">
        <f t="array" ref="Q17">IFERROR(INDEX($J$1:$J$48,SMALL(IF($J$1:$J$48&lt;&gt;"",ROW($J$1:$J$48)),ROW())),"")</f>
        <v/>
      </c>
      <c r="R17" t="str">
        <f t="array" ref="R17">IFERROR(INDEX($K$1:$K$48,SMALL(IF($K$1:$K$48&lt;&gt;"",ROW($K$1:$K$48)),ROW())),"")</f>
        <v/>
      </c>
      <c r="S17" t="str">
        <f t="array" ref="S17">IFERROR(INDEX($L$1:$L$48,SMALL(IF($L$1:$L$48&lt;&gt;"",ROW($L$1:$L$48)),ROW())),"")</f>
        <v/>
      </c>
      <c r="T17" t="str">
        <f t="array" ref="T17">IFERROR(INDEX($M$1:$M$48,SMALL(IF($M$1:$M$48&lt;&gt;"",ROW($M$1:$M$48)),ROW())),"")</f>
        <v/>
      </c>
      <c r="U17" t="str">
        <f t="array" ref="U17">IFERROR(INDEX($N$1:$N$48,SMALL(IF($N$1:$N$48&lt;&gt;"",ROW($N$1:$N$48)),ROW())),"")</f>
        <v/>
      </c>
      <c r="V17" t="str">
        <f t="array" ref="V17">IFERROR(INDEX($O$1:$O$48,SMALL(IF($O$1:$O$48&lt;&gt;"",ROW($O$1:$O$48)),ROW())),"")</f>
        <v/>
      </c>
    </row>
    <row r="18" spans="1:22" x14ac:dyDescent="0.15">
      <c r="A18" s="91"/>
      <c r="B18" s="70">
        <v>8</v>
      </c>
      <c r="C18" s="71">
        <v>1</v>
      </c>
      <c r="D18" s="72">
        <v>1</v>
      </c>
      <c r="E18" s="30" t="s">
        <v>58</v>
      </c>
      <c r="F18" s="114"/>
      <c r="G18" s="89"/>
      <c r="H18" s="90"/>
      <c r="I18" s="50"/>
      <c r="J18" t="str">
        <f t="shared" si="1"/>
        <v/>
      </c>
      <c r="K18" t="str">
        <f t="shared" si="1"/>
        <v/>
      </c>
      <c r="L18" t="str">
        <f t="shared" si="1"/>
        <v/>
      </c>
      <c r="M18" s="51" t="str">
        <f t="shared" si="2"/>
        <v/>
      </c>
      <c r="N18" s="51" t="str">
        <f t="shared" si="3"/>
        <v/>
      </c>
      <c r="O18" s="51" t="str">
        <f t="shared" si="4"/>
        <v/>
      </c>
      <c r="Q18" t="str">
        <f t="array" ref="Q18">IFERROR(INDEX($J$1:$J$48,SMALL(IF($J$1:$J$48&lt;&gt;"",ROW($J$1:$J$48)),ROW())),"")</f>
        <v/>
      </c>
      <c r="R18" t="str">
        <f t="array" ref="R18">IFERROR(INDEX($K$1:$K$48,SMALL(IF($K$1:$K$48&lt;&gt;"",ROW($K$1:$K$48)),ROW())),"")</f>
        <v/>
      </c>
      <c r="S18" t="str">
        <f t="array" ref="S18">IFERROR(INDEX($L$1:$L$48,SMALL(IF($L$1:$L$48&lt;&gt;"",ROW($L$1:$L$48)),ROW())),"")</f>
        <v/>
      </c>
      <c r="T18" t="str">
        <f t="array" ref="T18">IFERROR(INDEX($M$1:$M$48,SMALL(IF($M$1:$M$48&lt;&gt;"",ROW($M$1:$M$48)),ROW())),"")</f>
        <v/>
      </c>
      <c r="U18" t="str">
        <f t="array" ref="U18">IFERROR(INDEX($N$1:$N$48,SMALL(IF($N$1:$N$48&lt;&gt;"",ROW($N$1:$N$48)),ROW())),"")</f>
        <v/>
      </c>
      <c r="V18" t="str">
        <f t="array" ref="V18">IFERROR(INDEX($O$1:$O$48,SMALL(IF($O$1:$O$48&lt;&gt;"",ROW($O$1:$O$48)),ROW())),"")</f>
        <v/>
      </c>
    </row>
    <row r="19" spans="1:22" x14ac:dyDescent="0.15">
      <c r="A19" s="91"/>
      <c r="B19" s="70">
        <v>9</v>
      </c>
      <c r="C19" s="71">
        <v>1</v>
      </c>
      <c r="D19" s="72">
        <v>1</v>
      </c>
      <c r="E19" s="30" t="s">
        <v>151</v>
      </c>
      <c r="F19" s="114"/>
      <c r="G19" s="89"/>
      <c r="H19" s="90"/>
      <c r="I19" s="50"/>
      <c r="J19" t="str">
        <f t="shared" si="1"/>
        <v/>
      </c>
      <c r="K19" t="str">
        <f t="shared" si="1"/>
        <v/>
      </c>
      <c r="L19" t="str">
        <f t="shared" si="1"/>
        <v/>
      </c>
      <c r="M19" s="51" t="str">
        <f t="shared" si="2"/>
        <v/>
      </c>
      <c r="N19" s="51" t="str">
        <f t="shared" si="3"/>
        <v/>
      </c>
      <c r="O19" s="51" t="str">
        <f t="shared" si="4"/>
        <v/>
      </c>
      <c r="Q19" t="str">
        <f t="array" ref="Q19">IFERROR(INDEX($J$1:$J$48,SMALL(IF($J$1:$J$48&lt;&gt;"",ROW($J$1:$J$48)),ROW())),"")</f>
        <v/>
      </c>
      <c r="R19" t="str">
        <f t="array" ref="R19">IFERROR(INDEX($K$1:$K$48,SMALL(IF($K$1:$K$48&lt;&gt;"",ROW($K$1:$K$48)),ROW())),"")</f>
        <v/>
      </c>
      <c r="S19" t="str">
        <f t="array" ref="S19">IFERROR(INDEX($L$1:$L$48,SMALL(IF($L$1:$L$48&lt;&gt;"",ROW($L$1:$L$48)),ROW())),"")</f>
        <v/>
      </c>
      <c r="T19" t="str">
        <f t="array" ref="T19">IFERROR(INDEX($M$1:$M$48,SMALL(IF($M$1:$M$48&lt;&gt;"",ROW($M$1:$M$48)),ROW())),"")</f>
        <v/>
      </c>
      <c r="U19" t="str">
        <f t="array" ref="U19">IFERROR(INDEX($N$1:$N$48,SMALL(IF($N$1:$N$48&lt;&gt;"",ROW($N$1:$N$48)),ROW())),"")</f>
        <v/>
      </c>
      <c r="V19" t="str">
        <f t="array" ref="V19">IFERROR(INDEX($O$1:$O$48,SMALL(IF($O$1:$O$48&lt;&gt;"",ROW($O$1:$O$48)),ROW())),"")</f>
        <v/>
      </c>
    </row>
    <row r="20" spans="1:22" ht="13.5" customHeight="1" x14ac:dyDescent="0.15">
      <c r="A20" s="91"/>
      <c r="B20" s="70">
        <v>10</v>
      </c>
      <c r="C20" s="71">
        <v>1</v>
      </c>
      <c r="D20" s="72">
        <v>1</v>
      </c>
      <c r="E20" s="30" t="s">
        <v>173</v>
      </c>
      <c r="F20" s="114"/>
      <c r="G20" s="89"/>
      <c r="H20" s="90"/>
      <c r="I20" s="50"/>
      <c r="J20" t="str">
        <f t="shared" si="1"/>
        <v/>
      </c>
      <c r="K20" t="str">
        <f t="shared" si="1"/>
        <v/>
      </c>
      <c r="L20" t="str">
        <f t="shared" si="1"/>
        <v/>
      </c>
      <c r="M20" s="51" t="str">
        <f t="shared" si="2"/>
        <v/>
      </c>
      <c r="N20" s="51" t="str">
        <f t="shared" si="3"/>
        <v/>
      </c>
      <c r="O20" s="51" t="str">
        <f t="shared" si="4"/>
        <v/>
      </c>
      <c r="P20" s="51"/>
      <c r="Q20" t="str">
        <f t="array" ref="Q20">IFERROR(INDEX($J$1:$J$48,SMALL(IF($J$1:$J$48&lt;&gt;"",ROW($J$1:$J$48)),ROW())),"")</f>
        <v/>
      </c>
      <c r="R20" t="str">
        <f t="array" ref="R20">IFERROR(INDEX($K$1:$K$48,SMALL(IF($K$1:$K$48&lt;&gt;"",ROW($K$1:$K$48)),ROW())),"")</f>
        <v/>
      </c>
      <c r="S20" t="str">
        <f t="array" ref="S20">IFERROR(INDEX($L$1:$L$48,SMALL(IF($L$1:$L$48&lt;&gt;"",ROW($L$1:$L$48)),ROW())),"")</f>
        <v/>
      </c>
      <c r="T20" t="str">
        <f t="array" ref="T20">IFERROR(INDEX($M$1:$M$48,SMALL(IF($M$1:$M$48&lt;&gt;"",ROW($M$1:$M$48)),ROW())),"")</f>
        <v/>
      </c>
      <c r="U20" t="str">
        <f t="array" ref="U20">IFERROR(INDEX($N$1:$N$48,SMALL(IF($N$1:$N$48&lt;&gt;"",ROW($N$1:$N$48)),ROW())),"")</f>
        <v/>
      </c>
      <c r="V20" t="str">
        <f t="array" ref="V20">IFERROR(INDEX($O$1:$O$48,SMALL(IF($O$1:$O$48&lt;&gt;"",ROW($O$1:$O$48)),ROW())),"")</f>
        <v/>
      </c>
    </row>
    <row r="21" spans="1:22" x14ac:dyDescent="0.15">
      <c r="A21" s="190"/>
      <c r="B21" s="70">
        <v>11</v>
      </c>
      <c r="C21" s="71">
        <v>1</v>
      </c>
      <c r="D21" s="72">
        <v>1</v>
      </c>
      <c r="E21" s="30" t="s">
        <v>174</v>
      </c>
      <c r="F21" s="114"/>
      <c r="G21" s="89"/>
      <c r="H21" s="90"/>
      <c r="I21" s="50"/>
      <c r="J21" t="str">
        <f t="shared" si="1"/>
        <v/>
      </c>
      <c r="K21" t="str">
        <f t="shared" si="1"/>
        <v/>
      </c>
      <c r="L21" t="str">
        <f t="shared" si="1"/>
        <v/>
      </c>
      <c r="M21" s="51" t="str">
        <f t="shared" si="2"/>
        <v/>
      </c>
      <c r="N21" s="51" t="str">
        <f t="shared" si="3"/>
        <v/>
      </c>
      <c r="O21" s="51" t="str">
        <f t="shared" si="4"/>
        <v/>
      </c>
      <c r="Q21" t="str">
        <f t="array" ref="Q21">IFERROR(INDEX($J$1:$J$48,SMALL(IF($J$1:$J$48&lt;&gt;"",ROW($J$1:$J$48)),ROW())),"")</f>
        <v/>
      </c>
      <c r="R21" t="str">
        <f t="array" ref="R21">IFERROR(INDEX($K$1:$K$48,SMALL(IF($K$1:$K$48&lt;&gt;"",ROW($K$1:$K$48)),ROW())),"")</f>
        <v/>
      </c>
      <c r="S21" t="str">
        <f t="array" ref="S21">IFERROR(INDEX($L$1:$L$48,SMALL(IF($L$1:$L$48&lt;&gt;"",ROW($L$1:$L$48)),ROW())),"")</f>
        <v/>
      </c>
      <c r="T21" t="str">
        <f t="array" ref="T21">IFERROR(INDEX($M$1:$M$48,SMALL(IF($M$1:$M$48&lt;&gt;"",ROW($M$1:$M$48)),ROW())),"")</f>
        <v/>
      </c>
      <c r="U21" t="str">
        <f t="array" ref="U21">IFERROR(INDEX($N$1:$N$48,SMALL(IF($N$1:$N$48&lt;&gt;"",ROW($N$1:$N$48)),ROW())),"")</f>
        <v/>
      </c>
      <c r="V21" t="str">
        <f t="array" ref="V21">IFERROR(INDEX($O$1:$O$48,SMALL(IF($O$1:$O$48&lt;&gt;"",ROW($O$1:$O$48)),ROW())),"")</f>
        <v/>
      </c>
    </row>
    <row r="22" spans="1:22" x14ac:dyDescent="0.15">
      <c r="A22" s="191"/>
      <c r="B22" s="70">
        <v>11</v>
      </c>
      <c r="C22" s="71">
        <v>1</v>
      </c>
      <c r="D22" s="72">
        <v>2</v>
      </c>
      <c r="E22" s="30" t="s">
        <v>175</v>
      </c>
      <c r="F22" s="115"/>
      <c r="G22" s="81"/>
      <c r="H22" s="90"/>
      <c r="J22" t="str">
        <f>+IF($A21="","",IF(B22="",0,B22))</f>
        <v/>
      </c>
      <c r="K22" t="str">
        <f>+IF($A21="","",IF(C22="",0,C22))</f>
        <v/>
      </c>
      <c r="L22" t="str">
        <f>+IF($A21="","",IF(D22="",0,D22))</f>
        <v/>
      </c>
      <c r="M22" s="51" t="str">
        <f>+IF($A21="","",IF(F22="",0,F22*1000))</f>
        <v/>
      </c>
      <c r="N22" s="51" t="str">
        <f>+IF($A21="","",IF(G21="特定",2,1))</f>
        <v/>
      </c>
      <c r="O22" s="51" t="str">
        <f>+IF($A21="","",IF(H22="",0,H22))</f>
        <v/>
      </c>
      <c r="Q22" t="str">
        <f t="array" ref="Q22">IFERROR(INDEX($J$1:$J$48,SMALL(IF($J$1:$J$48&lt;&gt;"",ROW($J$1:$J$48)),ROW())),"")</f>
        <v/>
      </c>
      <c r="R22" t="str">
        <f t="array" ref="R22">IFERROR(INDEX($K$1:$K$48,SMALL(IF($K$1:$K$48&lt;&gt;"",ROW($K$1:$K$48)),ROW())),"")</f>
        <v/>
      </c>
      <c r="S22" t="str">
        <f t="array" ref="S22">IFERROR(INDEX($L$1:$L$48,SMALL(IF($L$1:$L$48&lt;&gt;"",ROW($L$1:$L$48)),ROW())),"")</f>
        <v/>
      </c>
      <c r="T22" t="str">
        <f t="array" ref="T22">IFERROR(INDEX($M$1:$M$48,SMALL(IF($M$1:$M$48&lt;&gt;"",ROW($M$1:$M$48)),ROW())),"")</f>
        <v/>
      </c>
      <c r="U22" t="str">
        <f t="array" ref="U22">IFERROR(INDEX($N$1:$N$48,SMALL(IF($N$1:$N$48&lt;&gt;"",ROW($N$1:$N$48)),ROW())),"")</f>
        <v/>
      </c>
      <c r="V22" t="str">
        <f t="array" ref="V22">IFERROR(INDEX($O$1:$O$48,SMALL(IF($O$1:$O$48&lt;&gt;"",ROW($O$1:$O$48)),ROW())),"")</f>
        <v/>
      </c>
    </row>
    <row r="23" spans="1:22" x14ac:dyDescent="0.15">
      <c r="A23" s="91"/>
      <c r="B23" s="70">
        <v>12</v>
      </c>
      <c r="C23" s="71">
        <v>1</v>
      </c>
      <c r="D23" s="72">
        <v>1</v>
      </c>
      <c r="E23" s="30" t="s">
        <v>59</v>
      </c>
      <c r="F23" s="114"/>
      <c r="G23" s="89"/>
      <c r="H23" s="90"/>
      <c r="J23" t="str">
        <f t="shared" ref="J23:J40" si="5">+IF($A23="","",IF(B23="",0,B23))</f>
        <v/>
      </c>
      <c r="K23" t="str">
        <f t="shared" ref="K23:K40" si="6">+IF($A23="","",IF(C23="",0,C23))</f>
        <v/>
      </c>
      <c r="L23" t="str">
        <f t="shared" ref="L23:L40" si="7">+IF($A23="","",IF(D23="",0,D23))</f>
        <v/>
      </c>
      <c r="M23" s="51" t="str">
        <f t="shared" ref="M23:M40" si="8">+IF($A23="","",IF(F23="",0,F23*1000))</f>
        <v/>
      </c>
      <c r="N23" s="51" t="str">
        <f>+IF($A23="","",IF(G23="特定",2,1))</f>
        <v/>
      </c>
      <c r="O23" s="51" t="str">
        <f t="shared" ref="O23:O40" si="9">+IF($A23="","",IF(H23="",0,H23))</f>
        <v/>
      </c>
      <c r="Q23" t="str">
        <f t="array" ref="Q23">IFERROR(INDEX($J$1:$J$48,SMALL(IF($J$1:$J$48&lt;&gt;"",ROW($J$1:$J$48)),ROW())),"")</f>
        <v/>
      </c>
      <c r="R23" t="str">
        <f t="array" ref="R23">IFERROR(INDEX($K$1:$K$48,SMALL(IF($K$1:$K$48&lt;&gt;"",ROW($K$1:$K$48)),ROW())),"")</f>
        <v/>
      </c>
      <c r="S23" t="str">
        <f t="array" ref="S23">IFERROR(INDEX($L$1:$L$48,SMALL(IF($L$1:$L$48&lt;&gt;"",ROW($L$1:$L$48)),ROW())),"")</f>
        <v/>
      </c>
      <c r="T23" t="str">
        <f t="array" ref="T23">IFERROR(INDEX($M$1:$M$48,SMALL(IF($M$1:$M$48&lt;&gt;"",ROW($M$1:$M$48)),ROW())),"")</f>
        <v/>
      </c>
      <c r="U23" t="str">
        <f t="array" ref="U23">IFERROR(INDEX($N$1:$N$48,SMALL(IF($N$1:$N$48&lt;&gt;"",ROW($N$1:$N$48)),ROW())),"")</f>
        <v/>
      </c>
      <c r="V23" t="str">
        <f t="array" ref="V23">IFERROR(INDEX($O$1:$O$48,SMALL(IF($O$1:$O$48&lt;&gt;"",ROW($O$1:$O$48)),ROW())),"")</f>
        <v/>
      </c>
    </row>
    <row r="24" spans="1:22" x14ac:dyDescent="0.15">
      <c r="A24" s="91"/>
      <c r="B24" s="70">
        <v>13</v>
      </c>
      <c r="C24" s="71">
        <v>1</v>
      </c>
      <c r="D24" s="72">
        <v>1</v>
      </c>
      <c r="E24" s="30" t="s">
        <v>60</v>
      </c>
      <c r="F24" s="114"/>
      <c r="G24" s="89"/>
      <c r="H24" s="90"/>
      <c r="J24" t="str">
        <f t="shared" si="5"/>
        <v/>
      </c>
      <c r="K24" t="str">
        <f t="shared" si="6"/>
        <v/>
      </c>
      <c r="L24" t="str">
        <f t="shared" si="7"/>
        <v/>
      </c>
      <c r="M24" s="51" t="str">
        <f t="shared" si="8"/>
        <v/>
      </c>
      <c r="N24" s="51" t="str">
        <f t="shared" ref="N24:N40" si="10">+IF($A24="","",IF(G24="特定",2,1))</f>
        <v/>
      </c>
      <c r="O24" s="51" t="str">
        <f t="shared" si="9"/>
        <v/>
      </c>
      <c r="Q24" t="str">
        <f t="array" ref="Q24">IFERROR(INDEX($J$1:$J$48,SMALL(IF($J$1:$J$48&lt;&gt;"",ROW($J$1:$J$48)),ROW())),"")</f>
        <v/>
      </c>
      <c r="R24" t="str">
        <f t="array" ref="R24">IFERROR(INDEX($K$1:$K$48,SMALL(IF($K$1:$K$48&lt;&gt;"",ROW($K$1:$K$48)),ROW())),"")</f>
        <v/>
      </c>
      <c r="S24" t="str">
        <f t="array" ref="S24">IFERROR(INDEX($L$1:$L$48,SMALL(IF($L$1:$L$48&lt;&gt;"",ROW($L$1:$L$48)),ROW())),"")</f>
        <v/>
      </c>
      <c r="T24" t="str">
        <f t="array" ref="T24">IFERROR(INDEX($M$1:$M$48,SMALL(IF($M$1:$M$48&lt;&gt;"",ROW($M$1:$M$48)),ROW())),"")</f>
        <v/>
      </c>
      <c r="U24" t="str">
        <f t="array" ref="U24">IFERROR(INDEX($N$1:$N$48,SMALL(IF($N$1:$N$48&lt;&gt;"",ROW($N$1:$N$48)),ROW())),"")</f>
        <v/>
      </c>
      <c r="V24" t="str">
        <f t="array" ref="V24">IFERROR(INDEX($O$1:$O$48,SMALL(IF($O$1:$O$48&lt;&gt;"",ROW($O$1:$O$48)),ROW())),"")</f>
        <v/>
      </c>
    </row>
    <row r="25" spans="1:22" ht="13.5" customHeight="1" x14ac:dyDescent="0.15">
      <c r="A25" s="91"/>
      <c r="B25" s="70">
        <v>14</v>
      </c>
      <c r="C25" s="71">
        <v>1</v>
      </c>
      <c r="D25" s="72">
        <v>1</v>
      </c>
      <c r="E25" s="30" t="s">
        <v>176</v>
      </c>
      <c r="F25" s="114"/>
      <c r="G25" s="89"/>
      <c r="H25" s="90"/>
      <c r="J25" t="str">
        <f t="shared" si="5"/>
        <v/>
      </c>
      <c r="K25" t="str">
        <f t="shared" si="6"/>
        <v/>
      </c>
      <c r="L25" t="str">
        <f t="shared" si="7"/>
        <v/>
      </c>
      <c r="M25" s="51" t="str">
        <f t="shared" si="8"/>
        <v/>
      </c>
      <c r="N25" s="51" t="str">
        <f t="shared" si="10"/>
        <v/>
      </c>
      <c r="O25" s="51" t="str">
        <f t="shared" si="9"/>
        <v/>
      </c>
      <c r="Q25" t="str">
        <f t="array" ref="Q25">IFERROR(INDEX($J$1:$J$48,SMALL(IF($J$1:$J$48&lt;&gt;"",ROW($J$1:$J$48)),ROW())),"")</f>
        <v/>
      </c>
      <c r="R25" t="str">
        <f t="array" ref="R25">IFERROR(INDEX($K$1:$K$48,SMALL(IF($K$1:$K$48&lt;&gt;"",ROW($K$1:$K$48)),ROW())),"")</f>
        <v/>
      </c>
      <c r="S25" t="str">
        <f t="array" ref="S25">IFERROR(INDEX($L$1:$L$48,SMALL(IF($L$1:$L$48&lt;&gt;"",ROW($L$1:$L$48)),ROW())),"")</f>
        <v/>
      </c>
      <c r="T25" t="str">
        <f t="array" ref="T25">IFERROR(INDEX($M$1:$M$48,SMALL(IF($M$1:$M$48&lt;&gt;"",ROW($M$1:$M$48)),ROW())),"")</f>
        <v/>
      </c>
      <c r="U25" t="str">
        <f t="array" ref="U25">IFERROR(INDEX($N$1:$N$48,SMALL(IF($N$1:$N$48&lt;&gt;"",ROW($N$1:$N$48)),ROW())),"")</f>
        <v/>
      </c>
      <c r="V25" t="str">
        <f t="array" ref="V25">IFERROR(INDEX($O$1:$O$48,SMALL(IF($O$1:$O$48&lt;&gt;"",ROW($O$1:$O$48)),ROW())),"")</f>
        <v/>
      </c>
    </row>
    <row r="26" spans="1:22" x14ac:dyDescent="0.15">
      <c r="A26" s="91"/>
      <c r="B26" s="70">
        <v>15</v>
      </c>
      <c r="C26" s="71">
        <v>1</v>
      </c>
      <c r="D26" s="72">
        <v>1</v>
      </c>
      <c r="E26" s="30" t="s">
        <v>61</v>
      </c>
      <c r="F26" s="114"/>
      <c r="G26" s="89"/>
      <c r="H26" s="90"/>
      <c r="J26" t="str">
        <f t="shared" si="5"/>
        <v/>
      </c>
      <c r="K26" t="str">
        <f t="shared" si="6"/>
        <v/>
      </c>
      <c r="L26" t="str">
        <f t="shared" si="7"/>
        <v/>
      </c>
      <c r="M26" s="51" t="str">
        <f t="shared" si="8"/>
        <v/>
      </c>
      <c r="N26" s="51" t="str">
        <f t="shared" si="10"/>
        <v/>
      </c>
      <c r="O26" s="51" t="str">
        <f t="shared" si="9"/>
        <v/>
      </c>
      <c r="Q26" t="str">
        <f t="array" ref="Q26">IFERROR(INDEX($J$1:$J$48,SMALL(IF($J$1:$J$48&lt;&gt;"",ROW($J$1:$J$48)),ROW())),"")</f>
        <v/>
      </c>
      <c r="R26" t="str">
        <f t="array" ref="R26">IFERROR(INDEX($K$1:$K$48,SMALL(IF($K$1:$K$48&lt;&gt;"",ROW($K$1:$K$48)),ROW())),"")</f>
        <v/>
      </c>
      <c r="S26" t="str">
        <f t="array" ref="S26">IFERROR(INDEX($L$1:$L$48,SMALL(IF($L$1:$L$48&lt;&gt;"",ROW($L$1:$L$48)),ROW())),"")</f>
        <v/>
      </c>
      <c r="T26" t="str">
        <f t="array" ref="T26">IFERROR(INDEX($M$1:$M$48,SMALL(IF($M$1:$M$48&lt;&gt;"",ROW($M$1:$M$48)),ROW())),"")</f>
        <v/>
      </c>
      <c r="U26" t="str">
        <f t="array" ref="U26">IFERROR(INDEX($N$1:$N$48,SMALL(IF($N$1:$N$48&lt;&gt;"",ROW($N$1:$N$48)),ROW())),"")</f>
        <v/>
      </c>
      <c r="V26" t="str">
        <f t="array" ref="V26">IFERROR(INDEX($O$1:$O$48,SMALL(IF($O$1:$O$48&lt;&gt;"",ROW($O$1:$O$48)),ROW())),"")</f>
        <v/>
      </c>
    </row>
    <row r="27" spans="1:22" x14ac:dyDescent="0.15">
      <c r="A27" s="91"/>
      <c r="B27" s="70">
        <v>16</v>
      </c>
      <c r="C27" s="71">
        <v>1</v>
      </c>
      <c r="D27" s="72">
        <v>1</v>
      </c>
      <c r="E27" s="30" t="s">
        <v>177</v>
      </c>
      <c r="F27" s="114"/>
      <c r="G27" s="89"/>
      <c r="H27" s="90"/>
      <c r="J27" t="str">
        <f t="shared" si="5"/>
        <v/>
      </c>
      <c r="K27" t="str">
        <f t="shared" si="6"/>
        <v/>
      </c>
      <c r="L27" t="str">
        <f t="shared" si="7"/>
        <v/>
      </c>
      <c r="M27" s="51" t="str">
        <f t="shared" si="8"/>
        <v/>
      </c>
      <c r="N27" s="51" t="str">
        <f t="shared" si="10"/>
        <v/>
      </c>
      <c r="O27" s="51" t="str">
        <f t="shared" si="9"/>
        <v/>
      </c>
      <c r="Q27" t="str">
        <f t="array" ref="Q27">IFERROR(INDEX($J$1:$J$48,SMALL(IF($J$1:$J$48&lt;&gt;"",ROW($J$1:$J$48)),ROW())),"")</f>
        <v/>
      </c>
      <c r="R27" t="str">
        <f t="array" ref="R27">IFERROR(INDEX($K$1:$K$48,SMALL(IF($K$1:$K$48&lt;&gt;"",ROW($K$1:$K$48)),ROW())),"")</f>
        <v/>
      </c>
      <c r="S27" t="str">
        <f t="array" ref="S27">IFERROR(INDEX($L$1:$L$48,SMALL(IF($L$1:$L$48&lt;&gt;"",ROW($L$1:$L$48)),ROW())),"")</f>
        <v/>
      </c>
      <c r="T27" t="str">
        <f t="array" ref="T27">IFERROR(INDEX($M$1:$M$48,SMALL(IF($M$1:$M$48&lt;&gt;"",ROW($M$1:$M$48)),ROW())),"")</f>
        <v/>
      </c>
      <c r="U27" t="str">
        <f t="array" ref="U27">IFERROR(INDEX($N$1:$N$48,SMALL(IF($N$1:$N$48&lt;&gt;"",ROW($N$1:$N$48)),ROW())),"")</f>
        <v/>
      </c>
      <c r="V27" t="str">
        <f t="array" ref="V27">IFERROR(INDEX($O$1:$O$48,SMALL(IF($O$1:$O$48&lt;&gt;"",ROW($O$1:$O$48)),ROW())),"")</f>
        <v/>
      </c>
    </row>
    <row r="28" spans="1:22" x14ac:dyDescent="0.15">
      <c r="A28" s="91"/>
      <c r="B28" s="70">
        <v>17</v>
      </c>
      <c r="C28" s="71">
        <v>1</v>
      </c>
      <c r="D28" s="72">
        <v>1</v>
      </c>
      <c r="E28" s="30" t="s">
        <v>62</v>
      </c>
      <c r="F28" s="114"/>
      <c r="G28" s="89"/>
      <c r="H28" s="90"/>
      <c r="J28" t="str">
        <f t="shared" si="5"/>
        <v/>
      </c>
      <c r="K28" t="str">
        <f t="shared" si="6"/>
        <v/>
      </c>
      <c r="L28" t="str">
        <f t="shared" si="7"/>
        <v/>
      </c>
      <c r="M28" s="51" t="str">
        <f t="shared" si="8"/>
        <v/>
      </c>
      <c r="N28" s="51" t="str">
        <f t="shared" si="10"/>
        <v/>
      </c>
      <c r="O28" s="51" t="str">
        <f t="shared" si="9"/>
        <v/>
      </c>
      <c r="Q28" t="str">
        <f t="array" ref="Q28">IFERROR(INDEX($J$1:$J$48,SMALL(IF($J$1:$J$48&lt;&gt;"",ROW($J$1:$J$48)),ROW())),"")</f>
        <v/>
      </c>
      <c r="R28" t="str">
        <f t="array" ref="R28">IFERROR(INDEX($K$1:$K$48,SMALL(IF($K$1:$K$48&lt;&gt;"",ROW($K$1:$K$48)),ROW())),"")</f>
        <v/>
      </c>
      <c r="S28" t="str">
        <f t="array" ref="S28">IFERROR(INDEX($L$1:$L$48,SMALL(IF($L$1:$L$48&lt;&gt;"",ROW($L$1:$L$48)),ROW())),"")</f>
        <v/>
      </c>
      <c r="T28" t="str">
        <f t="array" ref="T28">IFERROR(INDEX($M$1:$M$48,SMALL(IF($M$1:$M$48&lt;&gt;"",ROW($M$1:$M$48)),ROW())),"")</f>
        <v/>
      </c>
      <c r="U28" t="str">
        <f t="array" ref="U28">IFERROR(INDEX($N$1:$N$48,SMALL(IF($N$1:$N$48&lt;&gt;"",ROW($N$1:$N$48)),ROW())),"")</f>
        <v/>
      </c>
      <c r="V28" t="str">
        <f t="array" ref="V28">IFERROR(INDEX($O$1:$O$48,SMALL(IF($O$1:$O$48&lt;&gt;"",ROW($O$1:$O$48)),ROW())),"")</f>
        <v/>
      </c>
    </row>
    <row r="29" spans="1:22" x14ac:dyDescent="0.15">
      <c r="A29" s="91"/>
      <c r="B29" s="70">
        <v>18</v>
      </c>
      <c r="C29" s="71">
        <v>1</v>
      </c>
      <c r="D29" s="72">
        <v>1</v>
      </c>
      <c r="E29" s="30" t="s">
        <v>63</v>
      </c>
      <c r="F29" s="114"/>
      <c r="G29" s="89"/>
      <c r="H29" s="90"/>
      <c r="J29" t="str">
        <f t="shared" si="5"/>
        <v/>
      </c>
      <c r="K29" t="str">
        <f t="shared" si="6"/>
        <v/>
      </c>
      <c r="L29" t="str">
        <f t="shared" si="7"/>
        <v/>
      </c>
      <c r="M29" s="51" t="str">
        <f t="shared" si="8"/>
        <v/>
      </c>
      <c r="N29" s="51" t="str">
        <f t="shared" si="10"/>
        <v/>
      </c>
      <c r="O29" s="51" t="str">
        <f t="shared" si="9"/>
        <v/>
      </c>
      <c r="Q29" t="str">
        <f t="array" ref="Q29">IFERROR(INDEX($J$1:$J$48,SMALL(IF($J$1:$J$48&lt;&gt;"",ROW($J$1:$J$48)),ROW())),"")</f>
        <v/>
      </c>
      <c r="R29" t="str">
        <f t="array" ref="R29">IFERROR(INDEX($K$1:$K$48,SMALL(IF($K$1:$K$48&lt;&gt;"",ROW($K$1:$K$48)),ROW())),"")</f>
        <v/>
      </c>
      <c r="S29" t="str">
        <f t="array" ref="S29">IFERROR(INDEX($L$1:$L$48,SMALL(IF($L$1:$L$48&lt;&gt;"",ROW($L$1:$L$48)),ROW())),"")</f>
        <v/>
      </c>
      <c r="T29" t="str">
        <f t="array" ref="T29">IFERROR(INDEX($M$1:$M$48,SMALL(IF($M$1:$M$48&lt;&gt;"",ROW($M$1:$M$48)),ROW())),"")</f>
        <v/>
      </c>
      <c r="U29" t="str">
        <f t="array" ref="U29">IFERROR(INDEX($N$1:$N$48,SMALL(IF($N$1:$N$48&lt;&gt;"",ROW($N$1:$N$48)),ROW())),"")</f>
        <v/>
      </c>
      <c r="V29" t="str">
        <f t="array" ref="V29">IFERROR(INDEX($O$1:$O$48,SMALL(IF($O$1:$O$48&lt;&gt;"",ROW($O$1:$O$48)),ROW())),"")</f>
        <v/>
      </c>
    </row>
    <row r="30" spans="1:22" x14ac:dyDescent="0.15">
      <c r="A30" s="91"/>
      <c r="B30" s="70">
        <v>19</v>
      </c>
      <c r="C30" s="71">
        <v>1</v>
      </c>
      <c r="D30" s="72">
        <v>1</v>
      </c>
      <c r="E30" s="30" t="s">
        <v>178</v>
      </c>
      <c r="F30" s="114"/>
      <c r="G30" s="89"/>
      <c r="H30" s="90"/>
      <c r="J30" t="str">
        <f t="shared" si="5"/>
        <v/>
      </c>
      <c r="K30" t="str">
        <f t="shared" si="6"/>
        <v/>
      </c>
      <c r="L30" t="str">
        <f t="shared" si="7"/>
        <v/>
      </c>
      <c r="M30" s="51" t="str">
        <f t="shared" si="8"/>
        <v/>
      </c>
      <c r="N30" s="51" t="str">
        <f t="shared" si="10"/>
        <v/>
      </c>
      <c r="O30" s="51" t="str">
        <f t="shared" si="9"/>
        <v/>
      </c>
      <c r="Q30" t="str">
        <f t="array" ref="Q30">IFERROR(INDEX($J$1:$J$48,SMALL(IF($J$1:$J$48&lt;&gt;"",ROW($J$1:$J$48)),ROW())),"")</f>
        <v/>
      </c>
      <c r="R30" t="str">
        <f t="array" ref="R30">IFERROR(INDEX($K$1:$K$48,SMALL(IF($K$1:$K$48&lt;&gt;"",ROW($K$1:$K$48)),ROW())),"")</f>
        <v/>
      </c>
      <c r="S30" t="str">
        <f t="array" ref="S30">IFERROR(INDEX($L$1:$L$48,SMALL(IF($L$1:$L$48&lt;&gt;"",ROW($L$1:$L$48)),ROW())),"")</f>
        <v/>
      </c>
      <c r="T30" t="str">
        <f t="array" ref="T30">IFERROR(INDEX($M$1:$M$48,SMALL(IF($M$1:$M$48&lt;&gt;"",ROW($M$1:$M$48)),ROW())),"")</f>
        <v/>
      </c>
      <c r="U30" t="str">
        <f t="array" ref="U30">IFERROR(INDEX($N$1:$N$48,SMALL(IF($N$1:$N$48&lt;&gt;"",ROW($N$1:$N$48)),ROW())),"")</f>
        <v/>
      </c>
      <c r="V30" t="str">
        <f t="array" ref="V30">IFERROR(INDEX($O$1:$O$48,SMALL(IF($O$1:$O$48&lt;&gt;"",ROW($O$1:$O$48)),ROW())),"")</f>
        <v/>
      </c>
    </row>
    <row r="31" spans="1:22" ht="13.5" customHeight="1" x14ac:dyDescent="0.15">
      <c r="A31" s="91"/>
      <c r="B31" s="70">
        <v>20</v>
      </c>
      <c r="C31" s="71">
        <v>1</v>
      </c>
      <c r="D31" s="72">
        <v>1</v>
      </c>
      <c r="E31" s="30" t="s">
        <v>152</v>
      </c>
      <c r="F31" s="114"/>
      <c r="G31" s="89"/>
      <c r="H31" s="90"/>
      <c r="J31" t="str">
        <f t="shared" si="5"/>
        <v/>
      </c>
      <c r="K31" t="str">
        <f t="shared" si="6"/>
        <v/>
      </c>
      <c r="L31" t="str">
        <f t="shared" si="7"/>
        <v/>
      </c>
      <c r="M31" s="51" t="str">
        <f t="shared" si="8"/>
        <v/>
      </c>
      <c r="N31" s="51" t="str">
        <f t="shared" si="10"/>
        <v/>
      </c>
      <c r="O31" s="51" t="str">
        <f t="shared" si="9"/>
        <v/>
      </c>
      <c r="Q31" t="str">
        <f t="array" ref="Q31">IFERROR(INDEX($J$1:$J$48,SMALL(IF($J$1:$J$48&lt;&gt;"",ROW($J$1:$J$48)),ROW())),"")</f>
        <v/>
      </c>
      <c r="R31" t="str">
        <f t="array" ref="R31">IFERROR(INDEX($K$1:$K$48,SMALL(IF($K$1:$K$48&lt;&gt;"",ROW($K$1:$K$48)),ROW())),"")</f>
        <v/>
      </c>
      <c r="S31" t="str">
        <f t="array" ref="S31">IFERROR(INDEX($L$1:$L$48,SMALL(IF($L$1:$L$48&lt;&gt;"",ROW($L$1:$L$48)),ROW())),"")</f>
        <v/>
      </c>
      <c r="T31" t="str">
        <f t="array" ref="T31">IFERROR(INDEX($M$1:$M$48,SMALL(IF($M$1:$M$48&lt;&gt;"",ROW($M$1:$M$48)),ROW())),"")</f>
        <v/>
      </c>
      <c r="U31" t="str">
        <f t="array" ref="U31">IFERROR(INDEX($N$1:$N$48,SMALL(IF($N$1:$N$48&lt;&gt;"",ROW($N$1:$N$48)),ROW())),"")</f>
        <v/>
      </c>
      <c r="V31" t="str">
        <f t="array" ref="V31">IFERROR(INDEX($O$1:$O$48,SMALL(IF($O$1:$O$48&lt;&gt;"",ROW($O$1:$O$48)),ROW())),"")</f>
        <v/>
      </c>
    </row>
    <row r="32" spans="1:22" x14ac:dyDescent="0.15">
      <c r="A32" s="91"/>
      <c r="B32" s="70">
        <v>21</v>
      </c>
      <c r="C32" s="71">
        <v>1</v>
      </c>
      <c r="D32" s="72">
        <v>1</v>
      </c>
      <c r="E32" s="30" t="s">
        <v>64</v>
      </c>
      <c r="F32" s="114"/>
      <c r="G32" s="89"/>
      <c r="H32" s="90"/>
      <c r="J32" t="str">
        <f t="shared" si="5"/>
        <v/>
      </c>
      <c r="K32" t="str">
        <f t="shared" si="6"/>
        <v/>
      </c>
      <c r="L32" t="str">
        <f t="shared" si="7"/>
        <v/>
      </c>
      <c r="M32" s="51" t="str">
        <f t="shared" si="8"/>
        <v/>
      </c>
      <c r="N32" s="51" t="str">
        <f t="shared" si="10"/>
        <v/>
      </c>
      <c r="O32" s="51" t="str">
        <f t="shared" si="9"/>
        <v/>
      </c>
      <c r="Q32" t="str">
        <f t="array" ref="Q32">IFERROR(INDEX($J$1:$J$48,SMALL(IF($J$1:$J$48&lt;&gt;"",ROW($J$1:$J$48)),ROW())),"")</f>
        <v/>
      </c>
      <c r="R32" t="str">
        <f t="array" ref="R32">IFERROR(INDEX($K$1:$K$48,SMALL(IF($K$1:$K$48&lt;&gt;"",ROW($K$1:$K$48)),ROW())),"")</f>
        <v/>
      </c>
      <c r="S32" t="str">
        <f t="array" ref="S32">IFERROR(INDEX($L$1:$L$48,SMALL(IF($L$1:$L$48&lt;&gt;"",ROW($L$1:$L$48)),ROW())),"")</f>
        <v/>
      </c>
      <c r="T32" t="str">
        <f t="array" ref="T32">IFERROR(INDEX($M$1:$M$48,SMALL(IF($M$1:$M$48&lt;&gt;"",ROW($M$1:$M$48)),ROW())),"")</f>
        <v/>
      </c>
      <c r="U32" t="str">
        <f t="array" ref="U32">IFERROR(INDEX($N$1:$N$48,SMALL(IF($N$1:$N$48&lt;&gt;"",ROW($N$1:$N$48)),ROW())),"")</f>
        <v/>
      </c>
      <c r="V32" t="str">
        <f t="array" ref="V32">IFERROR(INDEX($O$1:$O$48,SMALL(IF($O$1:$O$48&lt;&gt;"",ROW($O$1:$O$48)),ROW())),"")</f>
        <v/>
      </c>
    </row>
    <row r="33" spans="1:22" x14ac:dyDescent="0.15">
      <c r="A33" s="91"/>
      <c r="B33" s="70">
        <v>22</v>
      </c>
      <c r="C33" s="71">
        <v>1</v>
      </c>
      <c r="D33" s="72">
        <v>1</v>
      </c>
      <c r="E33" s="30" t="s">
        <v>65</v>
      </c>
      <c r="F33" s="114"/>
      <c r="G33" s="89"/>
      <c r="H33" s="90"/>
      <c r="J33" t="str">
        <f t="shared" si="5"/>
        <v/>
      </c>
      <c r="K33" t="str">
        <f t="shared" si="6"/>
        <v/>
      </c>
      <c r="L33" t="str">
        <f t="shared" si="7"/>
        <v/>
      </c>
      <c r="M33" s="51" t="str">
        <f t="shared" si="8"/>
        <v/>
      </c>
      <c r="N33" s="51" t="str">
        <f t="shared" si="10"/>
        <v/>
      </c>
      <c r="O33" s="51" t="str">
        <f t="shared" si="9"/>
        <v/>
      </c>
      <c r="Q33" t="str">
        <f t="array" ref="Q33">IFERROR(INDEX($J$1:$J$48,SMALL(IF($J$1:$J$48&lt;&gt;"",ROW($J$1:$J$48)),ROW())),"")</f>
        <v/>
      </c>
      <c r="R33" t="str">
        <f t="array" ref="R33">IFERROR(INDEX($K$1:$K$48,SMALL(IF($K$1:$K$48&lt;&gt;"",ROW($K$1:$K$48)),ROW())),"")</f>
        <v/>
      </c>
      <c r="S33" t="str">
        <f t="array" ref="S33">IFERROR(INDEX($L$1:$L$48,SMALL(IF($L$1:$L$48&lt;&gt;"",ROW($L$1:$L$48)),ROW())),"")</f>
        <v/>
      </c>
      <c r="T33" t="str">
        <f t="array" ref="T33">IFERROR(INDEX($M$1:$M$48,SMALL(IF($M$1:$M$48&lt;&gt;"",ROW($M$1:$M$48)),ROW())),"")</f>
        <v/>
      </c>
      <c r="U33" t="str">
        <f t="array" ref="U33">IFERROR(INDEX($N$1:$N$48,SMALL(IF($N$1:$N$48&lt;&gt;"",ROW($N$1:$N$48)),ROW())),"")</f>
        <v/>
      </c>
      <c r="V33" t="str">
        <f t="array" ref="V33">IFERROR(INDEX($O$1:$O$48,SMALL(IF($O$1:$O$48&lt;&gt;"",ROW($O$1:$O$48)),ROW())),"")</f>
        <v/>
      </c>
    </row>
    <row r="34" spans="1:22" x14ac:dyDescent="0.15">
      <c r="A34" s="91"/>
      <c r="B34" s="70">
        <v>23</v>
      </c>
      <c r="C34" s="71">
        <v>1</v>
      </c>
      <c r="D34" s="72">
        <v>1</v>
      </c>
      <c r="E34" s="30" t="s">
        <v>66</v>
      </c>
      <c r="F34" s="114"/>
      <c r="G34" s="89"/>
      <c r="H34" s="90"/>
      <c r="J34" t="str">
        <f t="shared" si="5"/>
        <v/>
      </c>
      <c r="K34" t="str">
        <f t="shared" si="6"/>
        <v/>
      </c>
      <c r="L34" t="str">
        <f t="shared" si="7"/>
        <v/>
      </c>
      <c r="M34" s="51" t="str">
        <f t="shared" si="8"/>
        <v/>
      </c>
      <c r="N34" s="51" t="str">
        <f t="shared" si="10"/>
        <v/>
      </c>
      <c r="O34" s="51" t="str">
        <f t="shared" si="9"/>
        <v/>
      </c>
      <c r="Q34" t="str">
        <f t="array" ref="Q34">IFERROR(INDEX($J$1:$J$48,SMALL(IF($J$1:$J$48&lt;&gt;"",ROW($J$1:$J$48)),ROW())),"")</f>
        <v/>
      </c>
      <c r="R34" t="str">
        <f t="array" ref="R34">IFERROR(INDEX($K$1:$K$48,SMALL(IF($K$1:$K$48&lt;&gt;"",ROW($K$1:$K$48)),ROW())),"")</f>
        <v/>
      </c>
      <c r="S34" t="str">
        <f t="array" ref="S34">IFERROR(INDEX($L$1:$L$48,SMALL(IF($L$1:$L$48&lt;&gt;"",ROW($L$1:$L$48)),ROW())),"")</f>
        <v/>
      </c>
      <c r="T34" t="str">
        <f t="array" ref="T34">IFERROR(INDEX($M$1:$M$48,SMALL(IF($M$1:$M$48&lt;&gt;"",ROW($M$1:$M$48)),ROW())),"")</f>
        <v/>
      </c>
      <c r="U34" t="str">
        <f t="array" ref="U34">IFERROR(INDEX($N$1:$N$48,SMALL(IF($N$1:$N$48&lt;&gt;"",ROW($N$1:$N$48)),ROW())),"")</f>
        <v/>
      </c>
      <c r="V34" t="str">
        <f t="array" ref="V34">IFERROR(INDEX($O$1:$O$48,SMALL(IF($O$1:$O$48&lt;&gt;"",ROW($O$1:$O$48)),ROW())),"")</f>
        <v/>
      </c>
    </row>
    <row r="35" spans="1:22" x14ac:dyDescent="0.15">
      <c r="A35" s="91"/>
      <c r="B35" s="70">
        <v>24</v>
      </c>
      <c r="C35" s="71">
        <v>1</v>
      </c>
      <c r="D35" s="72">
        <v>1</v>
      </c>
      <c r="E35" s="30" t="s">
        <v>179</v>
      </c>
      <c r="F35" s="114"/>
      <c r="G35" s="89"/>
      <c r="H35" s="90"/>
      <c r="J35" t="str">
        <f t="shared" si="5"/>
        <v/>
      </c>
      <c r="K35" t="str">
        <f t="shared" si="6"/>
        <v/>
      </c>
      <c r="L35" t="str">
        <f t="shared" si="7"/>
        <v/>
      </c>
      <c r="M35" s="51" t="str">
        <f t="shared" si="8"/>
        <v/>
      </c>
      <c r="N35" s="51" t="str">
        <f t="shared" si="10"/>
        <v/>
      </c>
      <c r="O35" s="51" t="str">
        <f t="shared" si="9"/>
        <v/>
      </c>
      <c r="Q35" t="str">
        <f t="array" ref="Q35">IFERROR(INDEX($J$1:$J$48,SMALL(IF($J$1:$J$48&lt;&gt;"",ROW($J$1:$J$48)),ROW())),"")</f>
        <v/>
      </c>
      <c r="R35" t="str">
        <f t="array" ref="R35">IFERROR(INDEX($K$1:$K$48,SMALL(IF($K$1:$K$48&lt;&gt;"",ROW($K$1:$K$48)),ROW())),"")</f>
        <v/>
      </c>
      <c r="S35" t="str">
        <f t="array" ref="S35">IFERROR(INDEX($L$1:$L$48,SMALL(IF($L$1:$L$48&lt;&gt;"",ROW($L$1:$L$48)),ROW())),"")</f>
        <v/>
      </c>
      <c r="T35" t="str">
        <f t="array" ref="T35">IFERROR(INDEX($M$1:$M$48,SMALL(IF($M$1:$M$48&lt;&gt;"",ROW($M$1:$M$48)),ROW())),"")</f>
        <v/>
      </c>
      <c r="U35" t="str">
        <f t="array" ref="U35">IFERROR(INDEX($N$1:$N$48,SMALL(IF($N$1:$N$48&lt;&gt;"",ROW($N$1:$N$48)),ROW())),"")</f>
        <v/>
      </c>
      <c r="V35" t="str">
        <f t="array" ref="V35">IFERROR(INDEX($O$1:$O$48,SMALL(IF($O$1:$O$48&lt;&gt;"",ROW($O$1:$O$48)),ROW())),"")</f>
        <v/>
      </c>
    </row>
    <row r="36" spans="1:22" x14ac:dyDescent="0.15">
      <c r="A36" s="91"/>
      <c r="B36" s="70">
        <v>25</v>
      </c>
      <c r="C36" s="71">
        <v>1</v>
      </c>
      <c r="D36" s="72">
        <v>1</v>
      </c>
      <c r="E36" s="30" t="s">
        <v>67</v>
      </c>
      <c r="F36" s="114"/>
      <c r="G36" s="89"/>
      <c r="H36" s="90"/>
      <c r="J36" t="str">
        <f t="shared" si="5"/>
        <v/>
      </c>
      <c r="K36" t="str">
        <f t="shared" si="6"/>
        <v/>
      </c>
      <c r="L36" t="str">
        <f t="shared" si="7"/>
        <v/>
      </c>
      <c r="M36" s="51" t="str">
        <f t="shared" si="8"/>
        <v/>
      </c>
      <c r="N36" s="51" t="str">
        <f t="shared" si="10"/>
        <v/>
      </c>
      <c r="O36" s="51" t="str">
        <f t="shared" si="9"/>
        <v/>
      </c>
      <c r="Q36" t="str">
        <f t="array" ref="Q36">IFERROR(INDEX($J$1:$J$48,SMALL(IF($J$1:$J$48&lt;&gt;"",ROW($J$1:$J$48)),ROW())),"")</f>
        <v/>
      </c>
      <c r="R36" t="str">
        <f t="array" ref="R36">IFERROR(INDEX($K$1:$K$48,SMALL(IF($K$1:$K$48&lt;&gt;"",ROW($K$1:$K$48)),ROW())),"")</f>
        <v/>
      </c>
      <c r="S36" t="str">
        <f t="array" ref="S36">IFERROR(INDEX($L$1:$L$48,SMALL(IF($L$1:$L$48&lt;&gt;"",ROW($L$1:$L$48)),ROW())),"")</f>
        <v/>
      </c>
      <c r="T36" t="str">
        <f t="array" ref="T36">IFERROR(INDEX($M$1:$M$48,SMALL(IF($M$1:$M$48&lt;&gt;"",ROW($M$1:$M$48)),ROW())),"")</f>
        <v/>
      </c>
      <c r="U36" t="str">
        <f t="array" ref="U36">IFERROR(INDEX($N$1:$N$48,SMALL(IF($N$1:$N$48&lt;&gt;"",ROW($N$1:$N$48)),ROW())),"")</f>
        <v/>
      </c>
      <c r="V36" t="str">
        <f t="array" ref="V36">IFERROR(INDEX($O$1:$O$48,SMALL(IF($O$1:$O$48&lt;&gt;"",ROW($O$1:$O$48)),ROW())),"")</f>
        <v/>
      </c>
    </row>
    <row r="37" spans="1:22" x14ac:dyDescent="0.15">
      <c r="A37" s="91"/>
      <c r="B37" s="70">
        <v>26</v>
      </c>
      <c r="C37" s="71">
        <v>1</v>
      </c>
      <c r="D37" s="72">
        <v>1</v>
      </c>
      <c r="E37" s="30" t="s">
        <v>68</v>
      </c>
      <c r="F37" s="114"/>
      <c r="G37" s="89"/>
      <c r="H37" s="90"/>
      <c r="J37" t="str">
        <f t="shared" si="5"/>
        <v/>
      </c>
      <c r="K37" t="str">
        <f t="shared" si="6"/>
        <v/>
      </c>
      <c r="L37" t="str">
        <f t="shared" si="7"/>
        <v/>
      </c>
      <c r="M37" s="51" t="str">
        <f t="shared" si="8"/>
        <v/>
      </c>
      <c r="N37" s="51" t="str">
        <f t="shared" si="10"/>
        <v/>
      </c>
      <c r="O37" s="51" t="str">
        <f t="shared" si="9"/>
        <v/>
      </c>
      <c r="Q37" t="str">
        <f t="array" ref="Q37">IFERROR(INDEX($J$1:$J$48,SMALL(IF($J$1:$J$48&lt;&gt;"",ROW($J$1:$J$48)),ROW())),"")</f>
        <v/>
      </c>
      <c r="R37" t="str">
        <f t="array" ref="R37">IFERROR(INDEX($K$1:$K$48,SMALL(IF($K$1:$K$48&lt;&gt;"",ROW($K$1:$K$48)),ROW())),"")</f>
        <v/>
      </c>
      <c r="S37" t="str">
        <f t="array" ref="S37">IFERROR(INDEX($L$1:$L$48,SMALL(IF($L$1:$L$48&lt;&gt;"",ROW($L$1:$L$48)),ROW())),"")</f>
        <v/>
      </c>
      <c r="T37" t="str">
        <f t="array" ref="T37">IFERROR(INDEX($M$1:$M$48,SMALL(IF($M$1:$M$48&lt;&gt;"",ROW($M$1:$M$48)),ROW())),"")</f>
        <v/>
      </c>
      <c r="U37" t="str">
        <f t="array" ref="U37">IFERROR(INDEX($N$1:$N$48,SMALL(IF($N$1:$N$48&lt;&gt;"",ROW($N$1:$N$48)),ROW())),"")</f>
        <v/>
      </c>
      <c r="V37" t="str">
        <f t="array" ref="V37">IFERROR(INDEX($O$1:$O$48,SMALL(IF($O$1:$O$48&lt;&gt;"",ROW($O$1:$O$48)),ROW())),"")</f>
        <v/>
      </c>
    </row>
    <row r="38" spans="1:22" x14ac:dyDescent="0.15">
      <c r="A38" s="91"/>
      <c r="B38" s="70">
        <v>27</v>
      </c>
      <c r="C38" s="71">
        <v>1</v>
      </c>
      <c r="D38" s="72">
        <v>1</v>
      </c>
      <c r="E38" s="30" t="s">
        <v>69</v>
      </c>
      <c r="F38" s="114"/>
      <c r="G38" s="89"/>
      <c r="H38" s="90"/>
      <c r="J38" t="str">
        <f t="shared" si="5"/>
        <v/>
      </c>
      <c r="K38" t="str">
        <f t="shared" si="6"/>
        <v/>
      </c>
      <c r="L38" t="str">
        <f t="shared" si="7"/>
        <v/>
      </c>
      <c r="M38" s="51" t="str">
        <f t="shared" si="8"/>
        <v/>
      </c>
      <c r="N38" s="51" t="str">
        <f t="shared" si="10"/>
        <v/>
      </c>
      <c r="O38" s="51" t="str">
        <f t="shared" si="9"/>
        <v/>
      </c>
      <c r="Q38" t="str">
        <f t="array" ref="Q38">IFERROR(INDEX($J$1:$J$48,SMALL(IF($J$1:$J$48&lt;&gt;"",ROW($J$1:$J$48)),ROW())),"")</f>
        <v/>
      </c>
      <c r="R38" t="str">
        <f t="array" ref="R38">IFERROR(INDEX($K$1:$K$48,SMALL(IF($K$1:$K$48&lt;&gt;"",ROW($K$1:$K$48)),ROW())),"")</f>
        <v/>
      </c>
      <c r="S38" t="str">
        <f t="array" ref="S38">IFERROR(INDEX($L$1:$L$48,SMALL(IF($L$1:$L$48&lt;&gt;"",ROW($L$1:$L$48)),ROW())),"")</f>
        <v/>
      </c>
      <c r="T38" t="str">
        <f t="array" ref="T38">IFERROR(INDEX($M$1:$M$48,SMALL(IF($M$1:$M$48&lt;&gt;"",ROW($M$1:$M$48)),ROW())),"")</f>
        <v/>
      </c>
      <c r="U38" t="str">
        <f t="array" ref="U38">IFERROR(INDEX($N$1:$N$48,SMALL(IF($N$1:$N$48&lt;&gt;"",ROW($N$1:$N$48)),ROW())),"")</f>
        <v/>
      </c>
      <c r="V38" t="str">
        <f t="array" ref="V38">IFERROR(INDEX($O$1:$O$48,SMALL(IF($O$1:$O$48&lt;&gt;"",ROW($O$1:$O$48)),ROW())),"")</f>
        <v/>
      </c>
    </row>
    <row r="39" spans="1:22" x14ac:dyDescent="0.15">
      <c r="A39" s="91"/>
      <c r="B39" s="70">
        <v>28</v>
      </c>
      <c r="C39" s="71">
        <v>1</v>
      </c>
      <c r="D39" s="72">
        <v>1</v>
      </c>
      <c r="E39" s="30" t="s">
        <v>70</v>
      </c>
      <c r="F39" s="114"/>
      <c r="G39" s="89"/>
      <c r="H39" s="90"/>
      <c r="J39" t="str">
        <f t="shared" si="5"/>
        <v/>
      </c>
      <c r="K39" t="str">
        <f t="shared" si="6"/>
        <v/>
      </c>
      <c r="L39" t="str">
        <f t="shared" si="7"/>
        <v/>
      </c>
      <c r="M39" s="51" t="str">
        <f t="shared" si="8"/>
        <v/>
      </c>
      <c r="N39" s="51" t="str">
        <f t="shared" si="10"/>
        <v/>
      </c>
      <c r="O39" s="51" t="str">
        <f t="shared" si="9"/>
        <v/>
      </c>
      <c r="Q39" t="str">
        <f t="array" ref="Q39">IFERROR(INDEX($J$1:$J$48,SMALL(IF($J$1:$J$48&lt;&gt;"",ROW($J$1:$J$48)),ROW())),"")</f>
        <v/>
      </c>
      <c r="R39" t="str">
        <f t="array" ref="R39">IFERROR(INDEX($K$1:$K$48,SMALL(IF($K$1:$K$48&lt;&gt;"",ROW($K$1:$K$48)),ROW())),"")</f>
        <v/>
      </c>
      <c r="S39" t="str">
        <f t="array" ref="S39">IFERROR(INDEX($L$1:$L$48,SMALL(IF($L$1:$L$48&lt;&gt;"",ROW($L$1:$L$48)),ROW())),"")</f>
        <v/>
      </c>
      <c r="T39" t="str">
        <f t="array" ref="T39">IFERROR(INDEX($M$1:$M$48,SMALL(IF($M$1:$M$48&lt;&gt;"",ROW($M$1:$M$48)),ROW())),"")</f>
        <v/>
      </c>
      <c r="U39" t="str">
        <f t="array" ref="U39">IFERROR(INDEX($N$1:$N$48,SMALL(IF($N$1:$N$48&lt;&gt;"",ROW($N$1:$N$48)),ROW())),"")</f>
        <v/>
      </c>
      <c r="V39" t="str">
        <f t="array" ref="V39">IFERROR(INDEX($O$1:$O$48,SMALL(IF($O$1:$O$48&lt;&gt;"",ROW($O$1:$O$48)),ROW())),"")</f>
        <v/>
      </c>
    </row>
    <row r="40" spans="1:22" x14ac:dyDescent="0.15">
      <c r="A40" s="91"/>
      <c r="B40" s="70">
        <v>29</v>
      </c>
      <c r="C40" s="71">
        <v>1</v>
      </c>
      <c r="D40" s="72">
        <v>1</v>
      </c>
      <c r="E40" s="30" t="s">
        <v>272</v>
      </c>
      <c r="F40" s="114"/>
      <c r="G40" s="89"/>
      <c r="H40" s="90"/>
      <c r="J40" t="str">
        <f t="shared" si="5"/>
        <v/>
      </c>
      <c r="K40" t="str">
        <f t="shared" si="6"/>
        <v/>
      </c>
      <c r="L40" t="str">
        <f t="shared" si="7"/>
        <v/>
      </c>
      <c r="M40" s="51" t="str">
        <f t="shared" si="8"/>
        <v/>
      </c>
      <c r="N40" s="51" t="str">
        <f t="shared" si="10"/>
        <v/>
      </c>
      <c r="O40" s="51" t="str">
        <f t="shared" si="9"/>
        <v/>
      </c>
      <c r="Q40" t="str">
        <f t="array" ref="Q40">IFERROR(INDEX($J$1:$J$48,SMALL(IF($J$1:$J$48&lt;&gt;"",ROW($J$1:$J$48)),ROW())),"")</f>
        <v/>
      </c>
      <c r="R40" t="str">
        <f t="array" ref="R40">IFERROR(INDEX($K$1:$K$48,SMALL(IF($K$1:$K$48&lt;&gt;"",ROW($K$1:$K$48)),ROW())),"")</f>
        <v/>
      </c>
      <c r="S40" t="str">
        <f t="array" ref="S40">IFERROR(INDEX($L$1:$L$48,SMALL(IF($L$1:$L$48&lt;&gt;"",ROW($L$1:$L$48)),ROW())),"")</f>
        <v/>
      </c>
      <c r="T40" t="str">
        <f t="array" ref="T40">IFERROR(INDEX($M$1:$M$48,SMALL(IF($M$1:$M$48&lt;&gt;"",ROW($M$1:$M$48)),ROW())),"")</f>
        <v/>
      </c>
      <c r="U40" t="str">
        <f t="array" ref="U40">IFERROR(INDEX($N$1:$N$48,SMALL(IF($N$1:$N$48&lt;&gt;"",ROW($N$1:$N$48)),ROW())),"")</f>
        <v/>
      </c>
      <c r="V40" t="str">
        <f t="array" ref="V40">IFERROR(INDEX($O$1:$O$48,SMALL(IF($O$1:$O$48&lt;&gt;"",ROW($O$1:$O$48)),ROW())),"")</f>
        <v/>
      </c>
    </row>
    <row r="41" spans="1:22" x14ac:dyDescent="0.15">
      <c r="A41" s="74"/>
      <c r="B41" s="70">
        <v>999</v>
      </c>
      <c r="C41" s="71">
        <v>1</v>
      </c>
      <c r="D41" s="72">
        <v>1</v>
      </c>
      <c r="E41" s="30" t="s">
        <v>46</v>
      </c>
      <c r="F41" s="114"/>
      <c r="G41" s="86"/>
      <c r="H41" s="87"/>
      <c r="Q41" t="str">
        <f t="array" ref="Q41">IFERROR(INDEX($J$1:$J$48,SMALL(IF($J$1:$J$48&lt;&gt;"",ROW($J$1:$J$48)),ROW())),"")</f>
        <v/>
      </c>
      <c r="R41" t="str">
        <f t="array" ref="R41">IFERROR(INDEX($K$1:$K$48,SMALL(IF($K$1:$K$48&lt;&gt;"",ROW($K$1:$K$48)),ROW())),"")</f>
        <v/>
      </c>
      <c r="S41" t="str">
        <f t="array" ref="S41">IFERROR(INDEX($L$1:$L$48,SMALL(IF($L$1:$L$48&lt;&gt;"",ROW($L$1:$L$48)),ROW())),"")</f>
        <v/>
      </c>
      <c r="T41" t="str">
        <f t="array" ref="T41">IFERROR(INDEX(M:M,SMALL(IF(M:M&lt;&gt;"",ROW(M:M)),ROW())),"")</f>
        <v/>
      </c>
      <c r="U41" t="str">
        <f t="array" ref="U41">IFERROR(INDEX(N:N,SMALL(IF(N:N&lt;&gt;"",ROW(N:N)),ROW())),"")</f>
        <v/>
      </c>
      <c r="V41" t="str">
        <f t="array" ref="V41">IFERROR(INDEX(O:O,SMALL(IF(O:O&lt;&gt;"",ROW(O:O)),ROW())),"")</f>
        <v/>
      </c>
    </row>
    <row r="42" spans="1:22" x14ac:dyDescent="0.15">
      <c r="Q42" t="str">
        <f t="array" ref="Q42">IFERROR(INDEX($J$1:$J$48,SMALL(IF($J$1:$J$48&lt;&gt;"",ROW($J$1:$J$48)),ROW())),"")</f>
        <v/>
      </c>
      <c r="R42" t="str">
        <f t="array" ref="R42">IFERROR(INDEX($K$1:$K$48,SMALL(IF($K$1:$K$48&lt;&gt;"",ROW($K$1:$K$48)),ROW())),"")</f>
        <v/>
      </c>
      <c r="S42" t="str">
        <f t="array" ref="S42">IFERROR(INDEX($L$1:$L$48,SMALL(IF($L$1:$L$48&lt;&gt;"",ROW($L$1:$L$48)),ROW())),"")</f>
        <v/>
      </c>
      <c r="T42" t="str">
        <f t="array" ref="T42">IFERROR(INDEX(M:M,SMALL(IF(M:M&lt;&gt;"",ROW(M:M)),ROW())),"")</f>
        <v/>
      </c>
      <c r="U42" t="str">
        <f t="array" ref="U42">IFERROR(INDEX(N:N,SMALL(IF(N:N&lt;&gt;"",ROW(N:N)),ROW())),"")</f>
        <v/>
      </c>
      <c r="V42" t="str">
        <f t="array" ref="V42">IFERROR(INDEX(O:O,SMALL(IF(O:O&lt;&gt;"",ROW(O:O)),ROW())),"")</f>
        <v/>
      </c>
    </row>
    <row r="43" spans="1:22" x14ac:dyDescent="0.15">
      <c r="A43" s="27" t="s">
        <v>353</v>
      </c>
      <c r="B43" s="194" t="s">
        <v>166</v>
      </c>
      <c r="C43" s="194"/>
      <c r="D43" s="194"/>
      <c r="E43" s="195"/>
      <c r="F43" s="211"/>
      <c r="G43" s="212"/>
      <c r="H43" s="213"/>
      <c r="Q43" s="66"/>
      <c r="R43" s="66"/>
      <c r="S43" s="66"/>
      <c r="T43" t="str">
        <f t="array" ref="T43">IFERROR(INDEX(M:M,SMALL(IF(M:M&lt;&gt;"",ROW(M:M)),ROW())),"")</f>
        <v/>
      </c>
      <c r="U43" t="str">
        <f t="array" ref="U43">IFERROR(INDEX(N:N,SMALL(IF(N:N&lt;&gt;"",ROW(N:N)),ROW())),"")</f>
        <v/>
      </c>
      <c r="V43" t="str">
        <f t="array" ref="V43">IFERROR(INDEX(O:O,SMALL(IF(O:O&lt;&gt;"",ROW(O:O)),ROW())),"")</f>
        <v/>
      </c>
    </row>
    <row r="44" spans="1:22" x14ac:dyDescent="0.15">
      <c r="A44" s="28"/>
      <c r="E44" s="29"/>
      <c r="F44" s="29"/>
      <c r="Q44" s="66"/>
      <c r="R44" s="66"/>
      <c r="S44" s="66"/>
      <c r="T44" t="str">
        <f t="array" ref="T44">IFERROR(INDEX(M:M,SMALL(IF(M:M&lt;&gt;"",ROW(M:M)),ROW())),"")</f>
        <v/>
      </c>
      <c r="U44" t="str">
        <f t="array" ref="U44">IFERROR(INDEX(N:N,SMALL(IF(N:N&lt;&gt;"",ROW(N:N)),ROW())),"")</f>
        <v/>
      </c>
      <c r="V44" t="str">
        <f t="array" ref="V44">IFERROR(INDEX(O:O,SMALL(IF(O:O&lt;&gt;"",ROW(O:O)),ROW())),"")</f>
        <v/>
      </c>
    </row>
    <row r="45" spans="1:22" x14ac:dyDescent="0.15">
      <c r="A45" s="27" t="s">
        <v>354</v>
      </c>
      <c r="B45" s="194" t="s">
        <v>373</v>
      </c>
      <c r="C45" s="194"/>
      <c r="D45" s="194"/>
      <c r="E45" s="195"/>
      <c r="F45" s="206"/>
      <c r="G45" s="207"/>
      <c r="H45" t="s">
        <v>167</v>
      </c>
      <c r="Q45" s="66"/>
      <c r="R45" s="66"/>
      <c r="S45" s="66"/>
      <c r="T45" t="str">
        <f t="array" ref="T45">IFERROR(INDEX(M:M,SMALL(IF(M:M&lt;&gt;"",ROW(M:M)),ROW())),"")</f>
        <v/>
      </c>
      <c r="U45" t="str">
        <f t="array" ref="U45">IFERROR(INDEX(N:N,SMALL(IF(N:N&lt;&gt;"",ROW(N:N)),ROW())),"")</f>
        <v/>
      </c>
      <c r="V45" t="str">
        <f t="array" ref="V45">IFERROR(INDEX(O:O,SMALL(IF(O:O&lt;&gt;"",ROW(O:O)),ROW())),"")</f>
        <v/>
      </c>
    </row>
    <row r="46" spans="1:22" x14ac:dyDescent="0.15">
      <c r="A46" s="28"/>
      <c r="J46" t="str">
        <f t="shared" ref="J46" si="11">+IF($A41="","",IF(B41="",0,B41))</f>
        <v/>
      </c>
      <c r="K46" t="str">
        <f t="shared" ref="K46" si="12">+IF($A41="","",IF(C41="",0,C41))</f>
        <v/>
      </c>
      <c r="L46" t="str">
        <f>+IF($A41="","",IF(D41="",0,D41))</f>
        <v/>
      </c>
      <c r="M46" s="51" t="str">
        <f>+IF($A41="","",IF(F41="",0,F41*1000))</f>
        <v/>
      </c>
      <c r="N46" s="51" t="str">
        <f>+IF($A41="","",IF(G41="",0,G41))</f>
        <v/>
      </c>
      <c r="O46" s="51" t="str">
        <f t="shared" ref="O46" si="13">+IF($A41="","",IF(H41="",0,H41))</f>
        <v/>
      </c>
      <c r="T46" t="str">
        <f t="array" ref="T46">IFERROR(INDEX(M:M,SMALL(IF(M:M&lt;&gt;"",ROW(M:M)),ROW())),"")</f>
        <v/>
      </c>
      <c r="U46" t="str">
        <f t="array" ref="U46">IFERROR(INDEX(N:N,SMALL(IF(N:N&lt;&gt;"",ROW(N:N)),ROW())),"")</f>
        <v/>
      </c>
      <c r="V46" t="str">
        <f t="array" ref="V46">IFERROR(INDEX(O:O,SMALL(IF(O:O&lt;&gt;"",ROW(O:O)),ROW())),"")</f>
        <v/>
      </c>
    </row>
    <row r="47" spans="1:22" x14ac:dyDescent="0.15">
      <c r="A47" s="27" t="s">
        <v>355</v>
      </c>
      <c r="B47" s="192" t="s">
        <v>201</v>
      </c>
      <c r="C47" s="192"/>
      <c r="D47" s="192"/>
      <c r="E47" s="193"/>
      <c r="F47" s="32"/>
      <c r="G47" t="s">
        <v>167</v>
      </c>
    </row>
    <row r="48" spans="1:22" x14ac:dyDescent="0.15">
      <c r="B48" s="69"/>
      <c r="C48" s="69"/>
    </row>
    <row r="49" spans="1:9" x14ac:dyDescent="0.15">
      <c r="B49" s="69"/>
      <c r="C49" s="69"/>
      <c r="F49" t="s">
        <v>180</v>
      </c>
      <c r="G49" t="s">
        <v>181</v>
      </c>
      <c r="H49" t="s">
        <v>46</v>
      </c>
    </row>
    <row r="50" spans="1:9" x14ac:dyDescent="0.15">
      <c r="A50" s="27" t="s">
        <v>356</v>
      </c>
      <c r="B50" s="192" t="s">
        <v>182</v>
      </c>
      <c r="C50" s="192"/>
      <c r="D50" s="192"/>
      <c r="E50" s="193"/>
      <c r="F50" s="33"/>
      <c r="G50" s="33"/>
      <c r="H50" s="33"/>
      <c r="I50" t="s">
        <v>183</v>
      </c>
    </row>
    <row r="51" spans="1:9" x14ac:dyDescent="0.15">
      <c r="B51" s="69"/>
      <c r="C51" s="69"/>
      <c r="F51"/>
    </row>
    <row r="52" spans="1:9" x14ac:dyDescent="0.15">
      <c r="A52" s="27" t="s">
        <v>357</v>
      </c>
      <c r="B52" s="192" t="s">
        <v>184</v>
      </c>
      <c r="C52" s="192"/>
      <c r="D52" s="192"/>
      <c r="E52" s="193"/>
      <c r="F52" s="33"/>
      <c r="G52" t="s">
        <v>185</v>
      </c>
    </row>
    <row r="53" spans="1:9" x14ac:dyDescent="0.15">
      <c r="B53" s="69"/>
      <c r="C53" s="69"/>
      <c r="F53"/>
    </row>
    <row r="54" spans="1:9" x14ac:dyDescent="0.15">
      <c r="A54" s="27" t="s">
        <v>370</v>
      </c>
      <c r="B54" s="192" t="s">
        <v>372</v>
      </c>
      <c r="C54" s="192"/>
      <c r="D54" s="192"/>
      <c r="E54" s="193"/>
      <c r="F54" s="206"/>
      <c r="G54" s="207"/>
      <c r="H54" t="s">
        <v>167</v>
      </c>
    </row>
    <row r="55" spans="1:9" x14ac:dyDescent="0.15">
      <c r="A55" s="27"/>
      <c r="B55" s="84"/>
      <c r="C55" s="84"/>
      <c r="D55" s="84"/>
      <c r="E55" s="84"/>
      <c r="F55" s="85"/>
    </row>
    <row r="56" spans="1:9" x14ac:dyDescent="0.15">
      <c r="A56" s="27" t="s">
        <v>371</v>
      </c>
      <c r="B56" s="192" t="s">
        <v>39</v>
      </c>
      <c r="C56" s="192"/>
      <c r="D56" s="192"/>
      <c r="E56" s="193"/>
      <c r="F56" s="33"/>
      <c r="G56" t="s">
        <v>3</v>
      </c>
    </row>
  </sheetData>
  <sheetProtection algorithmName="SHA-512" hashValue="kKWOJ7EUrOKiFsjIkG4mg9MLMznIw106qHUumr3CtEjubKaiNXz2uhbf/AWSsVf/GJ0t4+ONUUCwCHR3TtCNZg==" saltValue="AJuDfC7cT9GaXfE5jLBpgQ==" spinCount="100000" sheet="1" objects="1" scenarios="1" selectLockedCells="1"/>
  <mergeCells count="22">
    <mergeCell ref="F54:G54"/>
    <mergeCell ref="B5:H5"/>
    <mergeCell ref="F7:F8"/>
    <mergeCell ref="F43:H43"/>
    <mergeCell ref="F45:G45"/>
    <mergeCell ref="C1:H1"/>
    <mergeCell ref="B3:H3"/>
    <mergeCell ref="B4:H4"/>
    <mergeCell ref="B7:E8"/>
    <mergeCell ref="G7:G8"/>
    <mergeCell ref="H7:H8"/>
    <mergeCell ref="A7:A8"/>
    <mergeCell ref="A9:A10"/>
    <mergeCell ref="A14:A15"/>
    <mergeCell ref="A21:A22"/>
    <mergeCell ref="B56:E56"/>
    <mergeCell ref="B47:E47"/>
    <mergeCell ref="B50:E50"/>
    <mergeCell ref="B52:E52"/>
    <mergeCell ref="B43:E43"/>
    <mergeCell ref="B45:E45"/>
    <mergeCell ref="B54:E54"/>
  </mergeCells>
  <phoneticPr fontId="2"/>
  <dataValidations count="3">
    <dataValidation imeMode="halfAlpha" allowBlank="1" showInputMessage="1" showErrorMessage="1" sqref="F45 F47 F54 H9:H41" xr:uid="{00000000-0002-0000-0300-000000000000}"/>
    <dataValidation type="list" imeMode="halfAlpha" allowBlank="1" showInputMessage="1" showErrorMessage="1" sqref="G9 G16:G21 G11:G14 G23:G40" xr:uid="{00000000-0002-0000-0300-000001000000}">
      <formula1>$P$12:$P$14</formula1>
    </dataValidation>
    <dataValidation type="list" allowBlank="1" showInputMessage="1" showErrorMessage="1" sqref="A9:A40" xr:uid="{00000000-0002-0000-0300-000002000000}">
      <formula1>$P$15:$P$16</formula1>
    </dataValidation>
  </dataValidations>
  <pageMargins left="0.78740157480314965" right="0.78740157480314965" top="1.1811023622047245" bottom="0.19685039370078741" header="0.51181102362204722" footer="0.51181102362204722"/>
  <pageSetup paperSize="9" orientation="portrait" blackAndWhite="1"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A50"/>
  <sheetViews>
    <sheetView showGridLines="0" zoomScaleNormal="100" workbookViewId="0">
      <selection activeCell="AH7" sqref="AH7:AM7"/>
    </sheetView>
  </sheetViews>
  <sheetFormatPr defaultColWidth="1.25" defaultRowHeight="12" customHeight="1" x14ac:dyDescent="0.15"/>
  <cols>
    <col min="1" max="16384" width="1.25" style="1"/>
  </cols>
  <sheetData>
    <row r="1" spans="1:104" ht="12" customHeight="1" x14ac:dyDescent="0.15">
      <c r="B1" s="1" t="s">
        <v>49</v>
      </c>
      <c r="CR1" s="142" t="s">
        <v>150</v>
      </c>
      <c r="CS1" s="142"/>
      <c r="CT1" s="142"/>
      <c r="CU1" s="142"/>
      <c r="CV1" s="142"/>
      <c r="CW1" s="142"/>
      <c r="CX1" s="142"/>
      <c r="CY1" s="142"/>
    </row>
    <row r="2" spans="1:104" ht="12" customHeight="1" x14ac:dyDescent="0.15">
      <c r="B2" s="125" t="s">
        <v>50</v>
      </c>
      <c r="C2" s="125"/>
      <c r="D2" s="125"/>
      <c r="E2" s="125"/>
      <c r="F2" s="125"/>
      <c r="G2" s="125"/>
      <c r="H2" s="125"/>
      <c r="I2" s="125"/>
      <c r="J2" s="125"/>
      <c r="K2" s="125"/>
      <c r="L2" s="125"/>
      <c r="M2" s="125"/>
      <c r="N2" s="125"/>
      <c r="O2" s="125"/>
      <c r="P2" s="125"/>
      <c r="Q2" s="125">
        <f>+'様式①-１'!$Z$2</f>
        <v>0</v>
      </c>
      <c r="R2" s="125"/>
      <c r="S2" s="125"/>
      <c r="T2" s="125"/>
      <c r="U2" s="125"/>
      <c r="V2" s="125"/>
      <c r="W2" s="125"/>
      <c r="X2" s="125"/>
      <c r="Y2" s="125"/>
      <c r="Z2" s="125"/>
      <c r="AA2" s="125"/>
      <c r="AB2" s="2"/>
      <c r="AC2" s="126" t="s">
        <v>51</v>
      </c>
      <c r="AD2" s="126"/>
      <c r="AE2" s="126"/>
      <c r="AF2" s="126"/>
      <c r="AG2" s="126"/>
      <c r="AH2" s="126"/>
      <c r="AI2" s="126"/>
      <c r="AJ2" s="126"/>
      <c r="AK2" s="126"/>
      <c r="AL2" s="126"/>
      <c r="AM2" s="126"/>
      <c r="AN2" s="126"/>
      <c r="AO2" s="126"/>
      <c r="AP2" s="126"/>
      <c r="AQ2" s="126"/>
      <c r="AR2" s="125">
        <f>+'様式①-１'!$Z$2</f>
        <v>0</v>
      </c>
      <c r="AS2" s="125"/>
      <c r="AT2" s="125"/>
      <c r="AU2" s="125"/>
      <c r="AV2" s="125"/>
      <c r="AW2" s="125"/>
      <c r="AX2" s="125"/>
      <c r="AY2" s="125"/>
      <c r="AZ2" s="125"/>
      <c r="BA2" s="125"/>
      <c r="BB2" s="125"/>
    </row>
    <row r="3" spans="1:104" ht="12" customHeight="1" x14ac:dyDescent="0.15">
      <c r="B3" s="2"/>
      <c r="C3" s="2"/>
      <c r="D3" s="2"/>
      <c r="E3" s="2"/>
      <c r="F3" s="251" t="s">
        <v>239</v>
      </c>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row>
    <row r="4" spans="1:104" s="2" customFormat="1" ht="12" customHeight="1" x14ac:dyDescent="0.15">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row>
    <row r="5" spans="1:104" s="2" customFormat="1" ht="12" customHeight="1" x14ac:dyDescent="0.15">
      <c r="A5" s="2" t="s">
        <v>72</v>
      </c>
    </row>
    <row r="6" spans="1:104" ht="12" customHeight="1" x14ac:dyDescent="0.15">
      <c r="A6" s="253" t="s">
        <v>191</v>
      </c>
      <c r="B6" s="254"/>
      <c r="C6" s="255"/>
      <c r="D6" s="239" t="s">
        <v>82</v>
      </c>
      <c r="E6" s="240"/>
      <c r="F6" s="240"/>
      <c r="G6" s="240"/>
      <c r="H6" s="240"/>
      <c r="I6" s="240"/>
      <c r="J6" s="240"/>
      <c r="K6" s="240"/>
      <c r="L6" s="240"/>
      <c r="M6" s="240"/>
      <c r="N6" s="240"/>
      <c r="O6" s="240"/>
      <c r="P6" s="240"/>
      <c r="Q6" s="240"/>
      <c r="R6" s="241" t="s">
        <v>81</v>
      </c>
      <c r="S6" s="242"/>
      <c r="T6" s="242"/>
      <c r="U6" s="242"/>
      <c r="V6" s="242"/>
      <c r="W6" s="242"/>
      <c r="X6" s="242"/>
      <c r="Y6" s="242"/>
      <c r="Z6" s="242"/>
      <c r="AA6" s="242"/>
      <c r="AB6" s="242"/>
      <c r="AC6" s="242"/>
      <c r="AD6" s="242"/>
      <c r="AE6" s="242"/>
      <c r="AF6" s="242"/>
      <c r="AG6" s="243"/>
      <c r="AH6" s="236" t="s">
        <v>83</v>
      </c>
      <c r="AI6" s="236"/>
      <c r="AJ6" s="236"/>
      <c r="AK6" s="236"/>
      <c r="AL6" s="236"/>
      <c r="AM6" s="236"/>
      <c r="AO6" s="248" t="s">
        <v>86</v>
      </c>
      <c r="AP6" s="248"/>
      <c r="AQ6" s="248"/>
      <c r="AR6" s="244" t="s">
        <v>84</v>
      </c>
      <c r="AS6" s="245"/>
      <c r="AT6" s="245"/>
      <c r="AU6" s="245"/>
      <c r="AV6" s="245"/>
      <c r="AW6" s="245"/>
      <c r="AX6" s="245"/>
      <c r="AY6" s="245"/>
      <c r="AZ6" s="245"/>
      <c r="BA6" s="245"/>
      <c r="BB6" s="245" t="s">
        <v>85</v>
      </c>
      <c r="BC6" s="245"/>
      <c r="BD6" s="245"/>
      <c r="BE6" s="245"/>
      <c r="BF6" s="245"/>
      <c r="BG6" s="245"/>
      <c r="BH6" s="245"/>
      <c r="BI6" s="245"/>
      <c r="BJ6" s="245"/>
      <c r="BK6" s="245"/>
      <c r="BL6" s="245"/>
      <c r="BM6" s="245"/>
      <c r="BN6" s="245"/>
      <c r="BO6" s="245"/>
      <c r="BP6" s="245"/>
      <c r="BQ6" s="245"/>
      <c r="BR6" s="245"/>
      <c r="BS6" s="245"/>
      <c r="BT6" s="245"/>
      <c r="BU6" s="245"/>
      <c r="BV6" s="245"/>
      <c r="BW6" s="245"/>
      <c r="BX6" s="245"/>
      <c r="BY6" s="245"/>
      <c r="BZ6" s="245"/>
      <c r="CA6" s="245"/>
      <c r="CB6" s="245"/>
      <c r="CC6" s="245"/>
      <c r="CD6" s="245"/>
      <c r="CE6" s="245"/>
      <c r="CF6" s="245"/>
      <c r="CG6" s="245"/>
      <c r="CH6" s="245"/>
      <c r="CI6" s="245"/>
      <c r="CJ6" s="245"/>
      <c r="CK6" s="245"/>
      <c r="CL6" s="245"/>
      <c r="CM6" s="245"/>
      <c r="CN6" s="245"/>
      <c r="CO6" s="245"/>
      <c r="CP6" s="245"/>
      <c r="CQ6" s="245"/>
      <c r="CR6" s="245"/>
      <c r="CS6" s="245"/>
      <c r="CT6" s="245"/>
      <c r="CU6" s="245" t="s">
        <v>116</v>
      </c>
      <c r="CV6" s="245"/>
      <c r="CW6" s="245"/>
      <c r="CX6" s="245"/>
      <c r="CY6" s="245"/>
      <c r="CZ6" s="245"/>
    </row>
    <row r="7" spans="1:104" ht="12" customHeight="1" x14ac:dyDescent="0.15">
      <c r="A7" s="256"/>
      <c r="B7" s="257"/>
      <c r="C7" s="258"/>
      <c r="D7" s="216" t="s">
        <v>192</v>
      </c>
      <c r="E7" s="217"/>
      <c r="F7" s="217"/>
      <c r="G7" s="217"/>
      <c r="H7" s="217"/>
      <c r="I7" s="217"/>
      <c r="J7" s="217"/>
      <c r="K7" s="217"/>
      <c r="L7" s="217"/>
      <c r="M7" s="217"/>
      <c r="N7" s="217"/>
      <c r="O7" s="217"/>
      <c r="P7" s="217"/>
      <c r="Q7" s="217"/>
      <c r="R7" s="229" t="s">
        <v>76</v>
      </c>
      <c r="S7" s="229"/>
      <c r="T7" s="229"/>
      <c r="U7" s="229"/>
      <c r="V7" s="229"/>
      <c r="W7" s="229"/>
      <c r="X7" s="229"/>
      <c r="Y7" s="229"/>
      <c r="Z7" s="229"/>
      <c r="AA7" s="229"/>
      <c r="AB7" s="229"/>
      <c r="AC7" s="229"/>
      <c r="AD7" s="229"/>
      <c r="AE7" s="236">
        <v>111</v>
      </c>
      <c r="AF7" s="236"/>
      <c r="AG7" s="236"/>
      <c r="AH7" s="220"/>
      <c r="AI7" s="220"/>
      <c r="AJ7" s="220"/>
      <c r="AK7" s="220"/>
      <c r="AL7" s="220"/>
      <c r="AM7" s="220"/>
      <c r="AO7" s="248"/>
      <c r="AP7" s="248"/>
      <c r="AQ7" s="248"/>
      <c r="AR7" s="230" t="s">
        <v>102</v>
      </c>
      <c r="AS7" s="230"/>
      <c r="AT7" s="230"/>
      <c r="AU7" s="230"/>
      <c r="AV7" s="230"/>
      <c r="AW7" s="230"/>
      <c r="AX7" s="230"/>
      <c r="AY7" s="230"/>
      <c r="AZ7" s="230"/>
      <c r="BA7" s="231"/>
      <c r="BB7" s="237" t="s">
        <v>87</v>
      </c>
      <c r="BC7" s="237"/>
      <c r="BD7" s="237"/>
      <c r="BE7" s="237"/>
      <c r="BF7" s="237"/>
      <c r="BG7" s="237"/>
      <c r="BH7" s="237"/>
      <c r="BI7" s="237"/>
      <c r="BJ7" s="237"/>
      <c r="BK7" s="237"/>
      <c r="BL7" s="237"/>
      <c r="BM7" s="237"/>
      <c r="BN7" s="237"/>
      <c r="BO7" s="237"/>
      <c r="BP7" s="237"/>
      <c r="BQ7" s="237"/>
      <c r="BR7" s="237"/>
      <c r="BS7" s="237"/>
      <c r="BT7" s="237"/>
      <c r="BU7" s="237"/>
      <c r="BV7" s="237"/>
      <c r="BW7" s="237"/>
      <c r="BX7" s="237"/>
      <c r="BY7" s="237"/>
      <c r="BZ7" s="237"/>
      <c r="CA7" s="237"/>
      <c r="CB7" s="237"/>
      <c r="CC7" s="237"/>
      <c r="CD7" s="237"/>
      <c r="CE7" s="237"/>
      <c r="CF7" s="237"/>
      <c r="CG7" s="237"/>
      <c r="CH7" s="237"/>
      <c r="CI7" s="237"/>
      <c r="CJ7" s="237"/>
      <c r="CK7" s="237"/>
      <c r="CL7" s="237"/>
      <c r="CM7" s="237"/>
      <c r="CN7" s="237"/>
      <c r="CO7" s="237"/>
      <c r="CP7" s="237"/>
      <c r="CQ7" s="237"/>
      <c r="CR7" s="228">
        <v>42</v>
      </c>
      <c r="CS7" s="252"/>
      <c r="CT7" s="252"/>
      <c r="CU7" s="220"/>
      <c r="CV7" s="220"/>
      <c r="CW7" s="220"/>
      <c r="CX7" s="220"/>
      <c r="CY7" s="220"/>
      <c r="CZ7" s="220"/>
    </row>
    <row r="8" spans="1:104" ht="12" customHeight="1" x14ac:dyDescent="0.15">
      <c r="A8" s="256"/>
      <c r="B8" s="257"/>
      <c r="C8" s="258"/>
      <c r="D8" s="214"/>
      <c r="E8" s="215"/>
      <c r="F8" s="215"/>
      <c r="G8" s="215"/>
      <c r="H8" s="215"/>
      <c r="I8" s="215"/>
      <c r="J8" s="215"/>
      <c r="K8" s="215"/>
      <c r="L8" s="215"/>
      <c r="M8" s="215"/>
      <c r="N8" s="215"/>
      <c r="O8" s="215"/>
      <c r="P8" s="215"/>
      <c r="Q8" s="215"/>
      <c r="R8" s="229" t="s">
        <v>73</v>
      </c>
      <c r="S8" s="229"/>
      <c r="T8" s="229"/>
      <c r="U8" s="229"/>
      <c r="V8" s="229"/>
      <c r="W8" s="229"/>
      <c r="X8" s="229"/>
      <c r="Y8" s="229"/>
      <c r="Z8" s="229"/>
      <c r="AA8" s="229"/>
      <c r="AB8" s="229"/>
      <c r="AC8" s="229"/>
      <c r="AD8" s="229"/>
      <c r="AE8" s="236">
        <v>212</v>
      </c>
      <c r="AF8" s="236"/>
      <c r="AG8" s="236"/>
      <c r="AH8" s="220"/>
      <c r="AI8" s="220"/>
      <c r="AJ8" s="220"/>
      <c r="AK8" s="220"/>
      <c r="AL8" s="220"/>
      <c r="AM8" s="220"/>
      <c r="AO8" s="248"/>
      <c r="AP8" s="248"/>
      <c r="AQ8" s="248"/>
      <c r="AR8" s="232"/>
      <c r="AS8" s="232"/>
      <c r="AT8" s="232"/>
      <c r="AU8" s="232"/>
      <c r="AV8" s="232"/>
      <c r="AW8" s="232"/>
      <c r="AX8" s="232"/>
      <c r="AY8" s="232"/>
      <c r="AZ8" s="232"/>
      <c r="BA8" s="233"/>
      <c r="BB8" s="219" t="s">
        <v>91</v>
      </c>
      <c r="BC8" s="219"/>
      <c r="BD8" s="219"/>
      <c r="BE8" s="219"/>
      <c r="BF8" s="219"/>
      <c r="BG8" s="219"/>
      <c r="BH8" s="219"/>
      <c r="BI8" s="219"/>
      <c r="BJ8" s="219"/>
      <c r="BK8" s="219"/>
      <c r="BL8" s="219"/>
      <c r="BM8" s="219"/>
      <c r="BN8" s="219"/>
      <c r="BO8" s="219"/>
      <c r="BP8" s="219"/>
      <c r="BQ8" s="219"/>
      <c r="BR8" s="219"/>
      <c r="BS8" s="219"/>
      <c r="BT8" s="219"/>
      <c r="BU8" s="219"/>
      <c r="BV8" s="219"/>
      <c r="BW8" s="219"/>
      <c r="BX8" s="219"/>
      <c r="BY8" s="219"/>
      <c r="BZ8" s="219"/>
      <c r="CA8" s="219"/>
      <c r="CB8" s="219"/>
      <c r="CC8" s="219"/>
      <c r="CD8" s="219"/>
      <c r="CE8" s="219"/>
      <c r="CF8" s="219"/>
      <c r="CG8" s="219"/>
      <c r="CH8" s="219"/>
      <c r="CI8" s="219"/>
      <c r="CJ8" s="219"/>
      <c r="CK8" s="219"/>
      <c r="CL8" s="219"/>
      <c r="CM8" s="219"/>
      <c r="CN8" s="219"/>
      <c r="CO8" s="219"/>
      <c r="CP8" s="219"/>
      <c r="CQ8" s="219"/>
      <c r="CR8" s="238">
        <v>41</v>
      </c>
      <c r="CS8" s="236"/>
      <c r="CT8" s="236"/>
      <c r="CU8" s="220"/>
      <c r="CV8" s="220"/>
      <c r="CW8" s="220"/>
      <c r="CX8" s="220"/>
      <c r="CY8" s="220"/>
      <c r="CZ8" s="220"/>
    </row>
    <row r="9" spans="1:104" ht="12" customHeight="1" x14ac:dyDescent="0.15">
      <c r="A9" s="256"/>
      <c r="B9" s="257"/>
      <c r="C9" s="258"/>
      <c r="D9" s="216" t="s">
        <v>193</v>
      </c>
      <c r="E9" s="217"/>
      <c r="F9" s="217"/>
      <c r="G9" s="217"/>
      <c r="H9" s="217"/>
      <c r="I9" s="217"/>
      <c r="J9" s="217"/>
      <c r="K9" s="217"/>
      <c r="L9" s="217"/>
      <c r="M9" s="217"/>
      <c r="N9" s="217"/>
      <c r="O9" s="217"/>
      <c r="P9" s="217"/>
      <c r="Q9" s="217"/>
      <c r="R9" s="229" t="s">
        <v>76</v>
      </c>
      <c r="S9" s="229"/>
      <c r="T9" s="229"/>
      <c r="U9" s="229"/>
      <c r="V9" s="229"/>
      <c r="W9" s="229"/>
      <c r="X9" s="229"/>
      <c r="Y9" s="229"/>
      <c r="Z9" s="229"/>
      <c r="AA9" s="229"/>
      <c r="AB9" s="229"/>
      <c r="AC9" s="229"/>
      <c r="AD9" s="229"/>
      <c r="AE9" s="236">
        <v>113</v>
      </c>
      <c r="AF9" s="236"/>
      <c r="AG9" s="236"/>
      <c r="AH9" s="220"/>
      <c r="AI9" s="220"/>
      <c r="AJ9" s="220"/>
      <c r="AK9" s="220"/>
      <c r="AL9" s="220"/>
      <c r="AM9" s="220"/>
      <c r="AO9" s="248"/>
      <c r="AP9" s="248"/>
      <c r="AQ9" s="248"/>
      <c r="AR9" s="232"/>
      <c r="AS9" s="232"/>
      <c r="AT9" s="232"/>
      <c r="AU9" s="232"/>
      <c r="AV9" s="232"/>
      <c r="AW9" s="232"/>
      <c r="AX9" s="232"/>
      <c r="AY9" s="232"/>
      <c r="AZ9" s="232"/>
      <c r="BA9" s="233"/>
      <c r="BB9" s="219" t="s">
        <v>89</v>
      </c>
      <c r="BC9" s="219"/>
      <c r="BD9" s="219"/>
      <c r="BE9" s="219"/>
      <c r="BF9" s="219"/>
      <c r="BG9" s="219"/>
      <c r="BH9" s="219"/>
      <c r="BI9" s="219"/>
      <c r="BJ9" s="219"/>
      <c r="BK9" s="219"/>
      <c r="BL9" s="219"/>
      <c r="BM9" s="219"/>
      <c r="BN9" s="219"/>
      <c r="BO9" s="219"/>
      <c r="BP9" s="219"/>
      <c r="BQ9" s="219"/>
      <c r="BR9" s="219"/>
      <c r="BS9" s="219"/>
      <c r="BT9" s="219"/>
      <c r="BU9" s="219"/>
      <c r="BV9" s="219"/>
      <c r="BW9" s="219"/>
      <c r="BX9" s="219"/>
      <c r="BY9" s="219"/>
      <c r="BZ9" s="219"/>
      <c r="CA9" s="219"/>
      <c r="CB9" s="219"/>
      <c r="CC9" s="219"/>
      <c r="CD9" s="219"/>
      <c r="CE9" s="219"/>
      <c r="CF9" s="219"/>
      <c r="CG9" s="219"/>
      <c r="CH9" s="219"/>
      <c r="CI9" s="219"/>
      <c r="CJ9" s="219"/>
      <c r="CK9" s="219"/>
      <c r="CL9" s="219"/>
      <c r="CM9" s="219"/>
      <c r="CN9" s="219"/>
      <c r="CO9" s="219"/>
      <c r="CP9" s="219"/>
      <c r="CQ9" s="219"/>
      <c r="CR9" s="238">
        <v>43</v>
      </c>
      <c r="CS9" s="236"/>
      <c r="CT9" s="236"/>
      <c r="CU9" s="220"/>
      <c r="CV9" s="220"/>
      <c r="CW9" s="220"/>
      <c r="CX9" s="220"/>
      <c r="CY9" s="220"/>
      <c r="CZ9" s="220"/>
    </row>
    <row r="10" spans="1:104" ht="12" customHeight="1" x14ac:dyDescent="0.15">
      <c r="A10" s="256"/>
      <c r="B10" s="257"/>
      <c r="C10" s="258"/>
      <c r="D10" s="221"/>
      <c r="E10" s="222"/>
      <c r="F10" s="222"/>
      <c r="G10" s="222"/>
      <c r="H10" s="222"/>
      <c r="I10" s="222"/>
      <c r="J10" s="222"/>
      <c r="K10" s="222"/>
      <c r="L10" s="222"/>
      <c r="M10" s="222"/>
      <c r="N10" s="222"/>
      <c r="O10" s="222"/>
      <c r="P10" s="222"/>
      <c r="Q10" s="222"/>
      <c r="R10" s="229" t="s">
        <v>73</v>
      </c>
      <c r="S10" s="229"/>
      <c r="T10" s="229"/>
      <c r="U10" s="229" t="s">
        <v>74</v>
      </c>
      <c r="V10" s="229"/>
      <c r="W10" s="229"/>
      <c r="X10" s="229"/>
      <c r="Y10" s="229"/>
      <c r="Z10" s="229"/>
      <c r="AA10" s="229"/>
      <c r="AB10" s="229"/>
      <c r="AC10" s="229"/>
      <c r="AD10" s="229"/>
      <c r="AE10" s="236">
        <v>214</v>
      </c>
      <c r="AF10" s="236"/>
      <c r="AG10" s="236"/>
      <c r="AH10" s="220"/>
      <c r="AI10" s="220"/>
      <c r="AJ10" s="220"/>
      <c r="AK10" s="220"/>
      <c r="AL10" s="220"/>
      <c r="AM10" s="220"/>
      <c r="AO10" s="248"/>
      <c r="AP10" s="248"/>
      <c r="AQ10" s="248"/>
      <c r="AR10" s="232"/>
      <c r="AS10" s="232"/>
      <c r="AT10" s="232"/>
      <c r="AU10" s="232"/>
      <c r="AV10" s="232"/>
      <c r="AW10" s="232"/>
      <c r="AX10" s="232"/>
      <c r="AY10" s="232"/>
      <c r="AZ10" s="232"/>
      <c r="BA10" s="233"/>
      <c r="BB10" s="219" t="s">
        <v>199</v>
      </c>
      <c r="BC10" s="219"/>
      <c r="BD10" s="219"/>
      <c r="BE10" s="219"/>
      <c r="BF10" s="219"/>
      <c r="BG10" s="219"/>
      <c r="BH10" s="219"/>
      <c r="BI10" s="219"/>
      <c r="BJ10" s="219"/>
      <c r="BK10" s="219"/>
      <c r="BL10" s="219"/>
      <c r="BM10" s="219"/>
      <c r="BN10" s="219"/>
      <c r="BO10" s="219"/>
      <c r="BP10" s="219"/>
      <c r="BQ10" s="219"/>
      <c r="BR10" s="219"/>
      <c r="BS10" s="219"/>
      <c r="BT10" s="219"/>
      <c r="BU10" s="219"/>
      <c r="BV10" s="219"/>
      <c r="BW10" s="219"/>
      <c r="BX10" s="219"/>
      <c r="BY10" s="219"/>
      <c r="BZ10" s="219"/>
      <c r="CA10" s="219"/>
      <c r="CB10" s="219"/>
      <c r="CC10" s="219"/>
      <c r="CD10" s="219"/>
      <c r="CE10" s="219"/>
      <c r="CF10" s="219"/>
      <c r="CG10" s="219"/>
      <c r="CH10" s="219"/>
      <c r="CI10" s="219"/>
      <c r="CJ10" s="219"/>
      <c r="CK10" s="219"/>
      <c r="CL10" s="219"/>
      <c r="CM10" s="219"/>
      <c r="CN10" s="219"/>
      <c r="CO10" s="219"/>
      <c r="CP10" s="219"/>
      <c r="CQ10" s="219"/>
      <c r="CR10" s="238">
        <v>44</v>
      </c>
      <c r="CS10" s="236"/>
      <c r="CT10" s="236"/>
      <c r="CU10" s="220"/>
      <c r="CV10" s="220"/>
      <c r="CW10" s="220"/>
      <c r="CX10" s="220"/>
      <c r="CY10" s="220"/>
      <c r="CZ10" s="220"/>
    </row>
    <row r="11" spans="1:104" ht="12" customHeight="1" x14ac:dyDescent="0.15">
      <c r="A11" s="256"/>
      <c r="B11" s="257"/>
      <c r="C11" s="258"/>
      <c r="D11" s="221"/>
      <c r="E11" s="222"/>
      <c r="F11" s="222"/>
      <c r="G11" s="222"/>
      <c r="H11" s="222"/>
      <c r="I11" s="222"/>
      <c r="J11" s="222"/>
      <c r="K11" s="222"/>
      <c r="L11" s="222"/>
      <c r="M11" s="222"/>
      <c r="N11" s="222"/>
      <c r="O11" s="222"/>
      <c r="P11" s="222"/>
      <c r="Q11" s="222"/>
      <c r="R11" s="229"/>
      <c r="S11" s="229"/>
      <c r="T11" s="229"/>
      <c r="U11" s="229" t="s">
        <v>88</v>
      </c>
      <c r="V11" s="229"/>
      <c r="W11" s="229"/>
      <c r="X11" s="229"/>
      <c r="Y11" s="229"/>
      <c r="Z11" s="229"/>
      <c r="AA11" s="229"/>
      <c r="AB11" s="229"/>
      <c r="AC11" s="229"/>
      <c r="AD11" s="229"/>
      <c r="AE11" s="236">
        <v>215</v>
      </c>
      <c r="AF11" s="236"/>
      <c r="AG11" s="236"/>
      <c r="AH11" s="220"/>
      <c r="AI11" s="220"/>
      <c r="AJ11" s="220"/>
      <c r="AK11" s="220"/>
      <c r="AL11" s="220"/>
      <c r="AM11" s="220"/>
      <c r="AO11" s="248"/>
      <c r="AP11" s="248"/>
      <c r="AQ11" s="248"/>
      <c r="AR11" s="232"/>
      <c r="AS11" s="232"/>
      <c r="AT11" s="232"/>
      <c r="AU11" s="232"/>
      <c r="AV11" s="232"/>
      <c r="AW11" s="232"/>
      <c r="AX11" s="232"/>
      <c r="AY11" s="232"/>
      <c r="AZ11" s="232"/>
      <c r="BA11" s="233"/>
      <c r="BB11" s="219" t="s">
        <v>90</v>
      </c>
      <c r="BC11" s="219"/>
      <c r="BD11" s="219"/>
      <c r="BE11" s="219"/>
      <c r="BF11" s="219"/>
      <c r="BG11" s="219"/>
      <c r="BH11" s="219"/>
      <c r="BI11" s="219"/>
      <c r="BJ11" s="219"/>
      <c r="BK11" s="219"/>
      <c r="BL11" s="219"/>
      <c r="BM11" s="219"/>
      <c r="BN11" s="219"/>
      <c r="BO11" s="219"/>
      <c r="BP11" s="219"/>
      <c r="BQ11" s="219"/>
      <c r="BR11" s="219"/>
      <c r="BS11" s="219"/>
      <c r="BT11" s="219"/>
      <c r="BU11" s="219"/>
      <c r="BV11" s="219"/>
      <c r="BW11" s="219"/>
      <c r="BX11" s="219"/>
      <c r="BY11" s="219"/>
      <c r="BZ11" s="219"/>
      <c r="CA11" s="219"/>
      <c r="CB11" s="219"/>
      <c r="CC11" s="219"/>
      <c r="CD11" s="219"/>
      <c r="CE11" s="219"/>
      <c r="CF11" s="219"/>
      <c r="CG11" s="219"/>
      <c r="CH11" s="219"/>
      <c r="CI11" s="219"/>
      <c r="CJ11" s="219"/>
      <c r="CK11" s="219"/>
      <c r="CL11" s="219"/>
      <c r="CM11" s="219"/>
      <c r="CN11" s="219"/>
      <c r="CO11" s="219"/>
      <c r="CP11" s="219"/>
      <c r="CQ11" s="219"/>
      <c r="CR11" s="238">
        <v>46</v>
      </c>
      <c r="CS11" s="236"/>
      <c r="CT11" s="236"/>
      <c r="CU11" s="220"/>
      <c r="CV11" s="220"/>
      <c r="CW11" s="220"/>
      <c r="CX11" s="220"/>
      <c r="CY11" s="220"/>
      <c r="CZ11" s="220"/>
    </row>
    <row r="12" spans="1:104" ht="12" customHeight="1" x14ac:dyDescent="0.15">
      <c r="A12" s="256"/>
      <c r="B12" s="257"/>
      <c r="C12" s="258"/>
      <c r="D12" s="214"/>
      <c r="E12" s="215"/>
      <c r="F12" s="215"/>
      <c r="G12" s="215"/>
      <c r="H12" s="215"/>
      <c r="I12" s="215"/>
      <c r="J12" s="215"/>
      <c r="K12" s="215"/>
      <c r="L12" s="215"/>
      <c r="M12" s="215"/>
      <c r="N12" s="215"/>
      <c r="O12" s="215"/>
      <c r="P12" s="215"/>
      <c r="Q12" s="215"/>
      <c r="R12" s="229"/>
      <c r="S12" s="229"/>
      <c r="T12" s="229"/>
      <c r="U12" s="229" t="s">
        <v>75</v>
      </c>
      <c r="V12" s="229"/>
      <c r="W12" s="229"/>
      <c r="X12" s="229"/>
      <c r="Y12" s="229"/>
      <c r="Z12" s="229"/>
      <c r="AA12" s="229"/>
      <c r="AB12" s="229"/>
      <c r="AC12" s="229"/>
      <c r="AD12" s="229"/>
      <c r="AE12" s="236">
        <v>216</v>
      </c>
      <c r="AF12" s="236"/>
      <c r="AG12" s="236"/>
      <c r="AH12" s="220"/>
      <c r="AI12" s="220"/>
      <c r="AJ12" s="220"/>
      <c r="AK12" s="220"/>
      <c r="AL12" s="220"/>
      <c r="AM12" s="220"/>
      <c r="AO12" s="248"/>
      <c r="AP12" s="248"/>
      <c r="AQ12" s="248"/>
      <c r="AR12" s="232"/>
      <c r="AS12" s="232"/>
      <c r="AT12" s="232"/>
      <c r="AU12" s="232"/>
      <c r="AV12" s="232"/>
      <c r="AW12" s="232"/>
      <c r="AX12" s="232"/>
      <c r="AY12" s="232"/>
      <c r="AZ12" s="232"/>
      <c r="BA12" s="233"/>
      <c r="BB12" s="219" t="s">
        <v>200</v>
      </c>
      <c r="BC12" s="219"/>
      <c r="BD12" s="219"/>
      <c r="BE12" s="219"/>
      <c r="BF12" s="219"/>
      <c r="BG12" s="219"/>
      <c r="BH12" s="219"/>
      <c r="BI12" s="219"/>
      <c r="BJ12" s="219"/>
      <c r="BK12" s="219"/>
      <c r="BL12" s="219"/>
      <c r="BM12" s="219"/>
      <c r="BN12" s="219"/>
      <c r="BO12" s="219"/>
      <c r="BP12" s="219"/>
      <c r="BQ12" s="219"/>
      <c r="BR12" s="219"/>
      <c r="BS12" s="219"/>
      <c r="BT12" s="219"/>
      <c r="BU12" s="219"/>
      <c r="BV12" s="219"/>
      <c r="BW12" s="219"/>
      <c r="BX12" s="219"/>
      <c r="BY12" s="219"/>
      <c r="BZ12" s="219"/>
      <c r="CA12" s="219"/>
      <c r="CB12" s="219"/>
      <c r="CC12" s="219"/>
      <c r="CD12" s="219"/>
      <c r="CE12" s="219"/>
      <c r="CF12" s="219"/>
      <c r="CG12" s="219"/>
      <c r="CH12" s="219"/>
      <c r="CI12" s="219"/>
      <c r="CJ12" s="219"/>
      <c r="CK12" s="219"/>
      <c r="CL12" s="219"/>
      <c r="CM12" s="219"/>
      <c r="CN12" s="219"/>
      <c r="CO12" s="219"/>
      <c r="CP12" s="219"/>
      <c r="CQ12" s="219"/>
      <c r="CR12" s="238">
        <v>45</v>
      </c>
      <c r="CS12" s="236"/>
      <c r="CT12" s="236"/>
      <c r="CU12" s="220"/>
      <c r="CV12" s="220"/>
      <c r="CW12" s="220"/>
      <c r="CX12" s="220"/>
      <c r="CY12" s="220"/>
      <c r="CZ12" s="220"/>
    </row>
    <row r="13" spans="1:104" ht="12" customHeight="1" x14ac:dyDescent="0.15">
      <c r="A13" s="256"/>
      <c r="B13" s="257"/>
      <c r="C13" s="258"/>
      <c r="D13" s="216" t="s">
        <v>194</v>
      </c>
      <c r="E13" s="217"/>
      <c r="F13" s="217"/>
      <c r="G13" s="217"/>
      <c r="H13" s="217"/>
      <c r="I13" s="217"/>
      <c r="J13" s="217"/>
      <c r="K13" s="217"/>
      <c r="L13" s="217"/>
      <c r="M13" s="217"/>
      <c r="N13" s="217"/>
      <c r="O13" s="217"/>
      <c r="P13" s="217"/>
      <c r="Q13" s="217"/>
      <c r="R13" s="229" t="s">
        <v>76</v>
      </c>
      <c r="S13" s="229"/>
      <c r="T13" s="229"/>
      <c r="U13" s="229"/>
      <c r="V13" s="229"/>
      <c r="W13" s="229"/>
      <c r="X13" s="229"/>
      <c r="Y13" s="229"/>
      <c r="Z13" s="229"/>
      <c r="AA13" s="229"/>
      <c r="AB13" s="229"/>
      <c r="AC13" s="229"/>
      <c r="AD13" s="229"/>
      <c r="AE13" s="236">
        <v>120</v>
      </c>
      <c r="AF13" s="236"/>
      <c r="AG13" s="236"/>
      <c r="AH13" s="220"/>
      <c r="AI13" s="220"/>
      <c r="AJ13" s="220"/>
      <c r="AK13" s="220"/>
      <c r="AL13" s="220"/>
      <c r="AM13" s="220"/>
      <c r="AO13" s="248"/>
      <c r="AP13" s="248"/>
      <c r="AQ13" s="248"/>
      <c r="AR13" s="232"/>
      <c r="AS13" s="232"/>
      <c r="AT13" s="232"/>
      <c r="AU13" s="232"/>
      <c r="AV13" s="232"/>
      <c r="AW13" s="232"/>
      <c r="AX13" s="232"/>
      <c r="AY13" s="232"/>
      <c r="AZ13" s="232"/>
      <c r="BA13" s="233"/>
      <c r="BB13" s="219" t="s">
        <v>92</v>
      </c>
      <c r="BC13" s="219"/>
      <c r="BD13" s="219"/>
      <c r="BE13" s="219"/>
      <c r="BF13" s="219"/>
      <c r="BG13" s="219"/>
      <c r="BH13" s="219"/>
      <c r="BI13" s="219"/>
      <c r="BJ13" s="219"/>
      <c r="BK13" s="219"/>
      <c r="BL13" s="219"/>
      <c r="BM13" s="219"/>
      <c r="BN13" s="219"/>
      <c r="BO13" s="219"/>
      <c r="BP13" s="219"/>
      <c r="BQ13" s="219"/>
      <c r="BR13" s="219"/>
      <c r="BS13" s="219"/>
      <c r="BT13" s="219"/>
      <c r="BU13" s="219"/>
      <c r="BV13" s="219"/>
      <c r="BW13" s="219"/>
      <c r="BX13" s="219"/>
      <c r="BY13" s="219"/>
      <c r="BZ13" s="219"/>
      <c r="CA13" s="219"/>
      <c r="CB13" s="219"/>
      <c r="CC13" s="219"/>
      <c r="CD13" s="219"/>
      <c r="CE13" s="219"/>
      <c r="CF13" s="219"/>
      <c r="CG13" s="219"/>
      <c r="CH13" s="219"/>
      <c r="CI13" s="219"/>
      <c r="CJ13" s="219"/>
      <c r="CK13" s="219"/>
      <c r="CL13" s="219"/>
      <c r="CM13" s="219"/>
      <c r="CN13" s="219"/>
      <c r="CO13" s="219"/>
      <c r="CP13" s="219"/>
      <c r="CQ13" s="219"/>
      <c r="CR13" s="238">
        <v>48</v>
      </c>
      <c r="CS13" s="236"/>
      <c r="CT13" s="236"/>
      <c r="CU13" s="220"/>
      <c r="CV13" s="220"/>
      <c r="CW13" s="220"/>
      <c r="CX13" s="220"/>
      <c r="CY13" s="220"/>
      <c r="CZ13" s="220"/>
    </row>
    <row r="14" spans="1:104" ht="12" customHeight="1" x14ac:dyDescent="0.15">
      <c r="A14" s="256"/>
      <c r="B14" s="257"/>
      <c r="C14" s="258"/>
      <c r="D14" s="221"/>
      <c r="E14" s="222"/>
      <c r="F14" s="222"/>
      <c r="G14" s="222"/>
      <c r="H14" s="222"/>
      <c r="I14" s="222"/>
      <c r="J14" s="222"/>
      <c r="K14" s="222"/>
      <c r="L14" s="222"/>
      <c r="M14" s="222"/>
      <c r="N14" s="222"/>
      <c r="O14" s="222"/>
      <c r="P14" s="222"/>
      <c r="Q14" s="222"/>
      <c r="R14" s="229" t="s">
        <v>73</v>
      </c>
      <c r="S14" s="229"/>
      <c r="T14" s="229"/>
      <c r="U14" s="229" t="s">
        <v>77</v>
      </c>
      <c r="V14" s="229"/>
      <c r="W14" s="229"/>
      <c r="X14" s="229"/>
      <c r="Y14" s="229"/>
      <c r="Z14" s="229"/>
      <c r="AA14" s="229"/>
      <c r="AB14" s="229"/>
      <c r="AC14" s="229"/>
      <c r="AD14" s="229"/>
      <c r="AE14" s="236">
        <v>221</v>
      </c>
      <c r="AF14" s="236"/>
      <c r="AG14" s="236"/>
      <c r="AH14" s="220"/>
      <c r="AI14" s="220"/>
      <c r="AJ14" s="220"/>
      <c r="AK14" s="220"/>
      <c r="AL14" s="220"/>
      <c r="AM14" s="220"/>
      <c r="AO14" s="248"/>
      <c r="AP14" s="248"/>
      <c r="AQ14" s="248"/>
      <c r="AR14" s="232"/>
      <c r="AS14" s="232"/>
      <c r="AT14" s="232"/>
      <c r="AU14" s="232"/>
      <c r="AV14" s="232"/>
      <c r="AW14" s="232"/>
      <c r="AX14" s="232"/>
      <c r="AY14" s="232"/>
      <c r="AZ14" s="232"/>
      <c r="BA14" s="233"/>
      <c r="BB14" s="219" t="s">
        <v>93</v>
      </c>
      <c r="BC14" s="219"/>
      <c r="BD14" s="219"/>
      <c r="BE14" s="219"/>
      <c r="BF14" s="219"/>
      <c r="BG14" s="219"/>
      <c r="BH14" s="219"/>
      <c r="BI14" s="219"/>
      <c r="BJ14" s="219"/>
      <c r="BK14" s="219"/>
      <c r="BL14" s="219"/>
      <c r="BM14" s="219"/>
      <c r="BN14" s="219"/>
      <c r="BO14" s="219"/>
      <c r="BP14" s="219"/>
      <c r="BQ14" s="219"/>
      <c r="BR14" s="219"/>
      <c r="BS14" s="219"/>
      <c r="BT14" s="219"/>
      <c r="BU14" s="219"/>
      <c r="BV14" s="219"/>
      <c r="BW14" s="219"/>
      <c r="BX14" s="219"/>
      <c r="BY14" s="219"/>
      <c r="BZ14" s="219"/>
      <c r="CA14" s="219"/>
      <c r="CB14" s="219"/>
      <c r="CC14" s="219"/>
      <c r="CD14" s="219"/>
      <c r="CE14" s="219"/>
      <c r="CF14" s="219"/>
      <c r="CG14" s="219"/>
      <c r="CH14" s="219"/>
      <c r="CI14" s="219"/>
      <c r="CJ14" s="219"/>
      <c r="CK14" s="219"/>
      <c r="CL14" s="219"/>
      <c r="CM14" s="219"/>
      <c r="CN14" s="219"/>
      <c r="CO14" s="219"/>
      <c r="CP14" s="219"/>
      <c r="CQ14" s="219"/>
      <c r="CR14" s="238">
        <v>47</v>
      </c>
      <c r="CS14" s="236"/>
      <c r="CT14" s="236"/>
      <c r="CU14" s="220"/>
      <c r="CV14" s="220"/>
      <c r="CW14" s="220"/>
      <c r="CX14" s="220"/>
      <c r="CY14" s="220"/>
      <c r="CZ14" s="220"/>
    </row>
    <row r="15" spans="1:104" ht="12" customHeight="1" x14ac:dyDescent="0.15">
      <c r="A15" s="256"/>
      <c r="B15" s="257"/>
      <c r="C15" s="258"/>
      <c r="D15" s="221"/>
      <c r="E15" s="222"/>
      <c r="F15" s="222"/>
      <c r="G15" s="222"/>
      <c r="H15" s="222"/>
      <c r="I15" s="222"/>
      <c r="J15" s="222"/>
      <c r="K15" s="222"/>
      <c r="L15" s="222"/>
      <c r="M15" s="222"/>
      <c r="N15" s="222"/>
      <c r="O15" s="222"/>
      <c r="P15" s="222"/>
      <c r="Q15" s="222"/>
      <c r="R15" s="229"/>
      <c r="S15" s="229"/>
      <c r="T15" s="229"/>
      <c r="U15" s="229" t="s">
        <v>78</v>
      </c>
      <c r="V15" s="229"/>
      <c r="W15" s="229"/>
      <c r="X15" s="229"/>
      <c r="Y15" s="229"/>
      <c r="Z15" s="229"/>
      <c r="AA15" s="229"/>
      <c r="AB15" s="229"/>
      <c r="AC15" s="229"/>
      <c r="AD15" s="229"/>
      <c r="AE15" s="236">
        <v>222</v>
      </c>
      <c r="AF15" s="236"/>
      <c r="AG15" s="236"/>
      <c r="AH15" s="220"/>
      <c r="AI15" s="220"/>
      <c r="AJ15" s="220"/>
      <c r="AK15" s="220"/>
      <c r="AL15" s="220"/>
      <c r="AM15" s="220"/>
      <c r="AO15" s="248"/>
      <c r="AP15" s="248"/>
      <c r="AQ15" s="248"/>
      <c r="AR15" s="232"/>
      <c r="AS15" s="232"/>
      <c r="AT15" s="232"/>
      <c r="AU15" s="232"/>
      <c r="AV15" s="232"/>
      <c r="AW15" s="232"/>
      <c r="AX15" s="232"/>
      <c r="AY15" s="232"/>
      <c r="AZ15" s="232"/>
      <c r="BA15" s="233"/>
      <c r="BB15" s="219" t="s">
        <v>94</v>
      </c>
      <c r="BC15" s="219"/>
      <c r="BD15" s="219"/>
      <c r="BE15" s="219"/>
      <c r="BF15" s="219"/>
      <c r="BG15" s="219"/>
      <c r="BH15" s="219"/>
      <c r="BI15" s="219"/>
      <c r="BJ15" s="219"/>
      <c r="BK15" s="219"/>
      <c r="BL15" s="219"/>
      <c r="BM15" s="219"/>
      <c r="BN15" s="219"/>
      <c r="BO15" s="219"/>
      <c r="BP15" s="219"/>
      <c r="BQ15" s="219"/>
      <c r="BR15" s="219"/>
      <c r="BS15" s="219"/>
      <c r="BT15" s="219"/>
      <c r="BU15" s="219"/>
      <c r="BV15" s="219"/>
      <c r="BW15" s="219"/>
      <c r="BX15" s="219"/>
      <c r="BY15" s="219"/>
      <c r="BZ15" s="219"/>
      <c r="CA15" s="219"/>
      <c r="CB15" s="219"/>
      <c r="CC15" s="219"/>
      <c r="CD15" s="219"/>
      <c r="CE15" s="219"/>
      <c r="CF15" s="219"/>
      <c r="CG15" s="219"/>
      <c r="CH15" s="219"/>
      <c r="CI15" s="219"/>
      <c r="CJ15" s="219"/>
      <c r="CK15" s="219"/>
      <c r="CL15" s="219"/>
      <c r="CM15" s="219"/>
      <c r="CN15" s="219"/>
      <c r="CO15" s="219"/>
      <c r="CP15" s="219"/>
      <c r="CQ15" s="219"/>
      <c r="CR15" s="238">
        <v>50</v>
      </c>
      <c r="CS15" s="236"/>
      <c r="CT15" s="236"/>
      <c r="CU15" s="220"/>
      <c r="CV15" s="220"/>
      <c r="CW15" s="220"/>
      <c r="CX15" s="220"/>
      <c r="CY15" s="220"/>
      <c r="CZ15" s="220"/>
    </row>
    <row r="16" spans="1:104" ht="12" customHeight="1" x14ac:dyDescent="0.15">
      <c r="A16" s="256"/>
      <c r="B16" s="257"/>
      <c r="C16" s="258"/>
      <c r="D16" s="214"/>
      <c r="E16" s="215"/>
      <c r="F16" s="215"/>
      <c r="G16" s="215"/>
      <c r="H16" s="215"/>
      <c r="I16" s="215"/>
      <c r="J16" s="215"/>
      <c r="K16" s="215"/>
      <c r="L16" s="215"/>
      <c r="M16" s="215"/>
      <c r="N16" s="215"/>
      <c r="O16" s="215"/>
      <c r="P16" s="215"/>
      <c r="Q16" s="215"/>
      <c r="R16" s="229"/>
      <c r="S16" s="229"/>
      <c r="T16" s="229"/>
      <c r="U16" s="229" t="s">
        <v>79</v>
      </c>
      <c r="V16" s="229"/>
      <c r="W16" s="229"/>
      <c r="X16" s="229"/>
      <c r="Y16" s="229"/>
      <c r="Z16" s="229"/>
      <c r="AA16" s="229"/>
      <c r="AB16" s="229"/>
      <c r="AC16" s="229"/>
      <c r="AD16" s="229"/>
      <c r="AE16" s="236">
        <v>223</v>
      </c>
      <c r="AF16" s="236"/>
      <c r="AG16" s="236"/>
      <c r="AH16" s="220"/>
      <c r="AI16" s="220"/>
      <c r="AJ16" s="220"/>
      <c r="AK16" s="220"/>
      <c r="AL16" s="220"/>
      <c r="AM16" s="220"/>
      <c r="AO16" s="248"/>
      <c r="AP16" s="248"/>
      <c r="AQ16" s="248"/>
      <c r="AR16" s="232"/>
      <c r="AS16" s="232"/>
      <c r="AT16" s="232"/>
      <c r="AU16" s="232"/>
      <c r="AV16" s="232"/>
      <c r="AW16" s="232"/>
      <c r="AX16" s="232"/>
      <c r="AY16" s="232"/>
      <c r="AZ16" s="232"/>
      <c r="BA16" s="233"/>
      <c r="BB16" s="219" t="s">
        <v>95</v>
      </c>
      <c r="BC16" s="219"/>
      <c r="BD16" s="219"/>
      <c r="BE16" s="219"/>
      <c r="BF16" s="219"/>
      <c r="BG16" s="219"/>
      <c r="BH16" s="219"/>
      <c r="BI16" s="219"/>
      <c r="BJ16" s="219"/>
      <c r="BK16" s="219"/>
      <c r="BL16" s="219"/>
      <c r="BM16" s="219"/>
      <c r="BN16" s="219"/>
      <c r="BO16" s="219"/>
      <c r="BP16" s="219"/>
      <c r="BQ16" s="219"/>
      <c r="BR16" s="219"/>
      <c r="BS16" s="219"/>
      <c r="BT16" s="219"/>
      <c r="BU16" s="219"/>
      <c r="BV16" s="219"/>
      <c r="BW16" s="219"/>
      <c r="BX16" s="219"/>
      <c r="BY16" s="219"/>
      <c r="BZ16" s="219"/>
      <c r="CA16" s="219"/>
      <c r="CB16" s="219"/>
      <c r="CC16" s="219"/>
      <c r="CD16" s="219"/>
      <c r="CE16" s="219"/>
      <c r="CF16" s="219"/>
      <c r="CG16" s="219"/>
      <c r="CH16" s="219"/>
      <c r="CI16" s="219"/>
      <c r="CJ16" s="219"/>
      <c r="CK16" s="219"/>
      <c r="CL16" s="219"/>
      <c r="CM16" s="219"/>
      <c r="CN16" s="219"/>
      <c r="CO16" s="219"/>
      <c r="CP16" s="219"/>
      <c r="CQ16" s="219"/>
      <c r="CR16" s="238">
        <v>51</v>
      </c>
      <c r="CS16" s="236"/>
      <c r="CT16" s="236"/>
      <c r="CU16" s="220"/>
      <c r="CV16" s="220"/>
      <c r="CW16" s="220"/>
      <c r="CX16" s="220"/>
      <c r="CY16" s="220"/>
      <c r="CZ16" s="220"/>
    </row>
    <row r="17" spans="1:104" ht="12" customHeight="1" x14ac:dyDescent="0.15">
      <c r="A17" s="256"/>
      <c r="B17" s="257"/>
      <c r="C17" s="258"/>
      <c r="D17" s="216" t="s">
        <v>195</v>
      </c>
      <c r="E17" s="217"/>
      <c r="F17" s="217"/>
      <c r="G17" s="217"/>
      <c r="H17" s="217"/>
      <c r="I17" s="217"/>
      <c r="J17" s="217"/>
      <c r="K17" s="217"/>
      <c r="L17" s="217"/>
      <c r="M17" s="217"/>
      <c r="N17" s="217"/>
      <c r="O17" s="217"/>
      <c r="P17" s="217"/>
      <c r="Q17" s="217"/>
      <c r="R17" s="229" t="s">
        <v>76</v>
      </c>
      <c r="S17" s="229"/>
      <c r="T17" s="229"/>
      <c r="U17" s="229"/>
      <c r="V17" s="229"/>
      <c r="W17" s="229"/>
      <c r="X17" s="229"/>
      <c r="Y17" s="229"/>
      <c r="Z17" s="229"/>
      <c r="AA17" s="229"/>
      <c r="AB17" s="229"/>
      <c r="AC17" s="229"/>
      <c r="AD17" s="229"/>
      <c r="AE17" s="236">
        <v>127</v>
      </c>
      <c r="AF17" s="236"/>
      <c r="AG17" s="236"/>
      <c r="AH17" s="220"/>
      <c r="AI17" s="220"/>
      <c r="AJ17" s="220"/>
      <c r="AK17" s="220"/>
      <c r="AL17" s="220"/>
      <c r="AM17" s="220"/>
      <c r="AO17" s="248"/>
      <c r="AP17" s="248"/>
      <c r="AQ17" s="248"/>
      <c r="AR17" s="232"/>
      <c r="AS17" s="232"/>
      <c r="AT17" s="232"/>
      <c r="AU17" s="232"/>
      <c r="AV17" s="232"/>
      <c r="AW17" s="232"/>
      <c r="AX17" s="232"/>
      <c r="AY17" s="232"/>
      <c r="AZ17" s="232"/>
      <c r="BA17" s="233"/>
      <c r="BB17" s="219" t="s">
        <v>96</v>
      </c>
      <c r="BC17" s="219"/>
      <c r="BD17" s="219"/>
      <c r="BE17" s="219"/>
      <c r="BF17" s="219"/>
      <c r="BG17" s="219"/>
      <c r="BH17" s="219"/>
      <c r="BI17" s="219"/>
      <c r="BJ17" s="219"/>
      <c r="BK17" s="219"/>
      <c r="BL17" s="219"/>
      <c r="BM17" s="219"/>
      <c r="BN17" s="219"/>
      <c r="BO17" s="219"/>
      <c r="BP17" s="219"/>
      <c r="BQ17" s="219"/>
      <c r="BR17" s="219"/>
      <c r="BS17" s="219"/>
      <c r="BT17" s="219"/>
      <c r="BU17" s="219"/>
      <c r="BV17" s="219"/>
      <c r="BW17" s="219"/>
      <c r="BX17" s="219"/>
      <c r="BY17" s="219"/>
      <c r="BZ17" s="219"/>
      <c r="CA17" s="219"/>
      <c r="CB17" s="219"/>
      <c r="CC17" s="219"/>
      <c r="CD17" s="219"/>
      <c r="CE17" s="219"/>
      <c r="CF17" s="219"/>
      <c r="CG17" s="219"/>
      <c r="CH17" s="219"/>
      <c r="CI17" s="219"/>
      <c r="CJ17" s="219"/>
      <c r="CK17" s="219"/>
      <c r="CL17" s="219"/>
      <c r="CM17" s="219"/>
      <c r="CN17" s="219"/>
      <c r="CO17" s="219"/>
      <c r="CP17" s="219"/>
      <c r="CQ17" s="219"/>
      <c r="CR17" s="238">
        <v>53</v>
      </c>
      <c r="CS17" s="236"/>
      <c r="CT17" s="236"/>
      <c r="CU17" s="220"/>
      <c r="CV17" s="220"/>
      <c r="CW17" s="220"/>
      <c r="CX17" s="220"/>
      <c r="CY17" s="220"/>
      <c r="CZ17" s="220"/>
    </row>
    <row r="18" spans="1:104" ht="12" customHeight="1" x14ac:dyDescent="0.15">
      <c r="A18" s="256"/>
      <c r="B18" s="257"/>
      <c r="C18" s="258"/>
      <c r="D18" s="214"/>
      <c r="E18" s="215"/>
      <c r="F18" s="215"/>
      <c r="G18" s="215"/>
      <c r="H18" s="215"/>
      <c r="I18" s="215"/>
      <c r="J18" s="215"/>
      <c r="K18" s="215"/>
      <c r="L18" s="215"/>
      <c r="M18" s="215"/>
      <c r="N18" s="215"/>
      <c r="O18" s="215"/>
      <c r="P18" s="215"/>
      <c r="Q18" s="215"/>
      <c r="R18" s="229" t="s">
        <v>73</v>
      </c>
      <c r="S18" s="229"/>
      <c r="T18" s="229"/>
      <c r="U18" s="229"/>
      <c r="V18" s="229"/>
      <c r="W18" s="229"/>
      <c r="X18" s="229"/>
      <c r="Y18" s="229"/>
      <c r="Z18" s="229"/>
      <c r="AA18" s="229"/>
      <c r="AB18" s="229"/>
      <c r="AC18" s="229"/>
      <c r="AD18" s="229"/>
      <c r="AE18" s="236">
        <v>228</v>
      </c>
      <c r="AF18" s="236"/>
      <c r="AG18" s="236"/>
      <c r="AH18" s="220"/>
      <c r="AI18" s="220"/>
      <c r="AJ18" s="220"/>
      <c r="AK18" s="220"/>
      <c r="AL18" s="220"/>
      <c r="AM18" s="220"/>
      <c r="AO18" s="248"/>
      <c r="AP18" s="248"/>
      <c r="AQ18" s="248"/>
      <c r="AR18" s="232"/>
      <c r="AS18" s="232"/>
      <c r="AT18" s="232"/>
      <c r="AU18" s="232"/>
      <c r="AV18" s="232"/>
      <c r="AW18" s="232"/>
      <c r="AX18" s="232"/>
      <c r="AY18" s="232"/>
      <c r="AZ18" s="232"/>
      <c r="BA18" s="233"/>
      <c r="BB18" s="219" t="s">
        <v>97</v>
      </c>
      <c r="BC18" s="219"/>
      <c r="BD18" s="219"/>
      <c r="BE18" s="219"/>
      <c r="BF18" s="219"/>
      <c r="BG18" s="219"/>
      <c r="BH18" s="219"/>
      <c r="BI18" s="219"/>
      <c r="BJ18" s="219"/>
      <c r="BK18" s="219"/>
      <c r="BL18" s="219"/>
      <c r="BM18" s="219"/>
      <c r="BN18" s="219"/>
      <c r="BO18" s="219"/>
      <c r="BP18" s="219"/>
      <c r="BQ18" s="219"/>
      <c r="BR18" s="219"/>
      <c r="BS18" s="219"/>
      <c r="BT18" s="219"/>
      <c r="BU18" s="219"/>
      <c r="BV18" s="219"/>
      <c r="BW18" s="219"/>
      <c r="BX18" s="219"/>
      <c r="BY18" s="219"/>
      <c r="BZ18" s="219"/>
      <c r="CA18" s="219"/>
      <c r="CB18" s="219"/>
      <c r="CC18" s="219"/>
      <c r="CD18" s="219"/>
      <c r="CE18" s="219"/>
      <c r="CF18" s="219"/>
      <c r="CG18" s="219"/>
      <c r="CH18" s="219"/>
      <c r="CI18" s="219"/>
      <c r="CJ18" s="219"/>
      <c r="CK18" s="219"/>
      <c r="CL18" s="219"/>
      <c r="CM18" s="219"/>
      <c r="CN18" s="219"/>
      <c r="CO18" s="219"/>
      <c r="CP18" s="219"/>
      <c r="CQ18" s="219"/>
      <c r="CR18" s="238">
        <v>54</v>
      </c>
      <c r="CS18" s="236"/>
      <c r="CT18" s="236"/>
      <c r="CU18" s="220"/>
      <c r="CV18" s="220"/>
      <c r="CW18" s="220"/>
      <c r="CX18" s="220"/>
      <c r="CY18" s="220"/>
      <c r="CZ18" s="220"/>
    </row>
    <row r="19" spans="1:104" ht="12" customHeight="1" x14ac:dyDescent="0.15">
      <c r="A19" s="256"/>
      <c r="B19" s="257"/>
      <c r="C19" s="258"/>
      <c r="D19" s="216" t="s">
        <v>80</v>
      </c>
      <c r="E19" s="217"/>
      <c r="F19" s="217"/>
      <c r="G19" s="217"/>
      <c r="H19" s="217"/>
      <c r="I19" s="217"/>
      <c r="J19" s="217"/>
      <c r="K19" s="217"/>
      <c r="L19" s="217"/>
      <c r="M19" s="217"/>
      <c r="N19" s="217"/>
      <c r="O19" s="217"/>
      <c r="P19" s="217"/>
      <c r="Q19" s="217"/>
      <c r="R19" s="229" t="s">
        <v>76</v>
      </c>
      <c r="S19" s="229"/>
      <c r="T19" s="229"/>
      <c r="U19" s="229"/>
      <c r="V19" s="229"/>
      <c r="W19" s="229"/>
      <c r="X19" s="229"/>
      <c r="Y19" s="229"/>
      <c r="Z19" s="229"/>
      <c r="AA19" s="229"/>
      <c r="AB19" s="229"/>
      <c r="AC19" s="229"/>
      <c r="AD19" s="229"/>
      <c r="AE19" s="236">
        <v>129</v>
      </c>
      <c r="AF19" s="236"/>
      <c r="AG19" s="236"/>
      <c r="AH19" s="220"/>
      <c r="AI19" s="220"/>
      <c r="AJ19" s="220"/>
      <c r="AK19" s="220"/>
      <c r="AL19" s="220"/>
      <c r="AM19" s="220"/>
      <c r="AO19" s="248"/>
      <c r="AP19" s="248"/>
      <c r="AQ19" s="248"/>
      <c r="AR19" s="234"/>
      <c r="AS19" s="234"/>
      <c r="AT19" s="234"/>
      <c r="AU19" s="234"/>
      <c r="AV19" s="234"/>
      <c r="AW19" s="234"/>
      <c r="AX19" s="234"/>
      <c r="AY19" s="234"/>
      <c r="AZ19" s="234"/>
      <c r="BA19" s="235"/>
      <c r="BB19" s="219" t="s">
        <v>98</v>
      </c>
      <c r="BC19" s="219"/>
      <c r="BD19" s="219"/>
      <c r="BE19" s="219"/>
      <c r="BF19" s="219"/>
      <c r="BG19" s="219"/>
      <c r="BH19" s="219"/>
      <c r="BI19" s="219"/>
      <c r="BJ19" s="219"/>
      <c r="BK19" s="219"/>
      <c r="BL19" s="219"/>
      <c r="BM19" s="219"/>
      <c r="BN19" s="219"/>
      <c r="BO19" s="219"/>
      <c r="BP19" s="219"/>
      <c r="BQ19" s="219"/>
      <c r="BR19" s="219"/>
      <c r="BS19" s="219"/>
      <c r="BT19" s="219"/>
      <c r="BU19" s="219"/>
      <c r="BV19" s="219"/>
      <c r="BW19" s="219"/>
      <c r="BX19" s="219"/>
      <c r="BY19" s="219"/>
      <c r="BZ19" s="219"/>
      <c r="CA19" s="219"/>
      <c r="CB19" s="219"/>
      <c r="CC19" s="219"/>
      <c r="CD19" s="219"/>
      <c r="CE19" s="219"/>
      <c r="CF19" s="219"/>
      <c r="CG19" s="219"/>
      <c r="CH19" s="219"/>
      <c r="CI19" s="219"/>
      <c r="CJ19" s="219"/>
      <c r="CK19" s="219"/>
      <c r="CL19" s="219"/>
      <c r="CM19" s="219"/>
      <c r="CN19" s="219"/>
      <c r="CO19" s="219"/>
      <c r="CP19" s="219"/>
      <c r="CQ19" s="219"/>
      <c r="CR19" s="238">
        <v>52</v>
      </c>
      <c r="CS19" s="236"/>
      <c r="CT19" s="236"/>
      <c r="CU19" s="220"/>
      <c r="CV19" s="220"/>
      <c r="CW19" s="220"/>
      <c r="CX19" s="220"/>
      <c r="CY19" s="220"/>
      <c r="CZ19" s="220"/>
    </row>
    <row r="20" spans="1:104" ht="12" customHeight="1" x14ac:dyDescent="0.15">
      <c r="A20" s="256"/>
      <c r="B20" s="257"/>
      <c r="C20" s="258"/>
      <c r="D20" s="214"/>
      <c r="E20" s="215"/>
      <c r="F20" s="215"/>
      <c r="G20" s="215"/>
      <c r="H20" s="215"/>
      <c r="I20" s="215"/>
      <c r="J20" s="215"/>
      <c r="K20" s="215"/>
      <c r="L20" s="215"/>
      <c r="M20" s="215"/>
      <c r="N20" s="215"/>
      <c r="O20" s="215"/>
      <c r="P20" s="215"/>
      <c r="Q20" s="215"/>
      <c r="R20" s="229" t="s">
        <v>73</v>
      </c>
      <c r="S20" s="229"/>
      <c r="T20" s="229"/>
      <c r="U20" s="229"/>
      <c r="V20" s="229"/>
      <c r="W20" s="229"/>
      <c r="X20" s="229"/>
      <c r="Y20" s="229"/>
      <c r="Z20" s="229"/>
      <c r="AA20" s="229"/>
      <c r="AB20" s="229"/>
      <c r="AC20" s="229"/>
      <c r="AD20" s="229"/>
      <c r="AE20" s="236">
        <v>230</v>
      </c>
      <c r="AF20" s="236"/>
      <c r="AG20" s="236"/>
      <c r="AH20" s="220"/>
      <c r="AI20" s="220"/>
      <c r="AJ20" s="220"/>
      <c r="AK20" s="220"/>
      <c r="AL20" s="220"/>
      <c r="AM20" s="220"/>
      <c r="AO20" s="248"/>
      <c r="AP20" s="248"/>
      <c r="AQ20" s="248"/>
      <c r="AR20" s="230" t="s">
        <v>100</v>
      </c>
      <c r="AS20" s="230"/>
      <c r="AT20" s="230"/>
      <c r="AU20" s="230"/>
      <c r="AV20" s="230"/>
      <c r="AW20" s="230"/>
      <c r="AX20" s="230"/>
      <c r="AY20" s="230"/>
      <c r="AZ20" s="230"/>
      <c r="BA20" s="231"/>
      <c r="BB20" s="219" t="s">
        <v>99</v>
      </c>
      <c r="BC20" s="219"/>
      <c r="BD20" s="219"/>
      <c r="BE20" s="219"/>
      <c r="BF20" s="219"/>
      <c r="BG20" s="219"/>
      <c r="BH20" s="219"/>
      <c r="BI20" s="219"/>
      <c r="BJ20" s="219"/>
      <c r="BK20" s="219"/>
      <c r="BL20" s="219"/>
      <c r="BM20" s="219"/>
      <c r="BN20" s="219"/>
      <c r="BO20" s="219"/>
      <c r="BP20" s="219"/>
      <c r="BQ20" s="219"/>
      <c r="BR20" s="219"/>
      <c r="BS20" s="219"/>
      <c r="BT20" s="219"/>
      <c r="BU20" s="219"/>
      <c r="BV20" s="219"/>
      <c r="BW20" s="219"/>
      <c r="BX20" s="219"/>
      <c r="BY20" s="219"/>
      <c r="BZ20" s="219"/>
      <c r="CA20" s="219"/>
      <c r="CB20" s="219"/>
      <c r="CC20" s="219"/>
      <c r="CD20" s="219"/>
      <c r="CE20" s="219"/>
      <c r="CF20" s="219"/>
      <c r="CG20" s="219"/>
      <c r="CH20" s="219"/>
      <c r="CI20" s="219"/>
      <c r="CJ20" s="219"/>
      <c r="CK20" s="219"/>
      <c r="CL20" s="219"/>
      <c r="CM20" s="219"/>
      <c r="CN20" s="219"/>
      <c r="CO20" s="219"/>
      <c r="CP20" s="219"/>
      <c r="CQ20" s="219"/>
      <c r="CR20" s="238">
        <v>142</v>
      </c>
      <c r="CS20" s="236"/>
      <c r="CT20" s="236"/>
      <c r="CU20" s="220"/>
      <c r="CV20" s="220"/>
      <c r="CW20" s="220"/>
      <c r="CX20" s="220"/>
      <c r="CY20" s="220"/>
      <c r="CZ20" s="220"/>
    </row>
    <row r="21" spans="1:104" ht="12" customHeight="1" x14ac:dyDescent="0.15">
      <c r="A21" s="256"/>
      <c r="B21" s="257"/>
      <c r="C21" s="258"/>
      <c r="D21" s="216" t="s">
        <v>196</v>
      </c>
      <c r="E21" s="217"/>
      <c r="F21" s="217"/>
      <c r="G21" s="217"/>
      <c r="H21" s="217"/>
      <c r="I21" s="217"/>
      <c r="J21" s="217"/>
      <c r="K21" s="217"/>
      <c r="L21" s="217"/>
      <c r="M21" s="217"/>
      <c r="N21" s="217"/>
      <c r="O21" s="217"/>
      <c r="P21" s="217"/>
      <c r="Q21" s="217"/>
      <c r="R21" s="229" t="s">
        <v>76</v>
      </c>
      <c r="S21" s="229"/>
      <c r="T21" s="229"/>
      <c r="U21" s="229"/>
      <c r="V21" s="229"/>
      <c r="W21" s="229"/>
      <c r="X21" s="229"/>
      <c r="Y21" s="229"/>
      <c r="Z21" s="229"/>
      <c r="AA21" s="229"/>
      <c r="AB21" s="229"/>
      <c r="AC21" s="229"/>
      <c r="AD21" s="229"/>
      <c r="AE21" s="236">
        <v>133</v>
      </c>
      <c r="AF21" s="236"/>
      <c r="AG21" s="236"/>
      <c r="AH21" s="220"/>
      <c r="AI21" s="220"/>
      <c r="AJ21" s="220"/>
      <c r="AK21" s="220"/>
      <c r="AL21" s="220"/>
      <c r="AM21" s="220"/>
      <c r="AO21" s="248"/>
      <c r="AP21" s="248"/>
      <c r="AQ21" s="248"/>
      <c r="AR21" s="234"/>
      <c r="AS21" s="234"/>
      <c r="AT21" s="234"/>
      <c r="AU21" s="234"/>
      <c r="AV21" s="234"/>
      <c r="AW21" s="234"/>
      <c r="AX21" s="234"/>
      <c r="AY21" s="234"/>
      <c r="AZ21" s="234"/>
      <c r="BA21" s="235"/>
      <c r="BB21" s="219" t="s">
        <v>46</v>
      </c>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19"/>
      <c r="BZ21" s="219"/>
      <c r="CA21" s="219"/>
      <c r="CB21" s="219"/>
      <c r="CC21" s="219"/>
      <c r="CD21" s="219"/>
      <c r="CE21" s="219"/>
      <c r="CF21" s="219"/>
      <c r="CG21" s="219"/>
      <c r="CH21" s="219"/>
      <c r="CI21" s="219"/>
      <c r="CJ21" s="219"/>
      <c r="CK21" s="219"/>
      <c r="CL21" s="219"/>
      <c r="CM21" s="219"/>
      <c r="CN21" s="219"/>
      <c r="CO21" s="219"/>
      <c r="CP21" s="219"/>
      <c r="CQ21" s="219"/>
      <c r="CR21" s="238">
        <v>141</v>
      </c>
      <c r="CS21" s="236"/>
      <c r="CT21" s="236"/>
      <c r="CU21" s="220"/>
      <c r="CV21" s="220"/>
      <c r="CW21" s="220"/>
      <c r="CX21" s="220"/>
      <c r="CY21" s="220"/>
      <c r="CZ21" s="220"/>
    </row>
    <row r="22" spans="1:104" ht="12" customHeight="1" x14ac:dyDescent="0.15">
      <c r="A22" s="259"/>
      <c r="B22" s="260"/>
      <c r="C22" s="261"/>
      <c r="D22" s="214"/>
      <c r="E22" s="215"/>
      <c r="F22" s="215"/>
      <c r="G22" s="215"/>
      <c r="H22" s="215"/>
      <c r="I22" s="215"/>
      <c r="J22" s="215"/>
      <c r="K22" s="215"/>
      <c r="L22" s="215"/>
      <c r="M22" s="215"/>
      <c r="N22" s="215"/>
      <c r="O22" s="215"/>
      <c r="P22" s="215"/>
      <c r="Q22" s="215"/>
      <c r="R22" s="229" t="s">
        <v>73</v>
      </c>
      <c r="S22" s="229"/>
      <c r="T22" s="229"/>
      <c r="U22" s="229"/>
      <c r="V22" s="229"/>
      <c r="W22" s="229"/>
      <c r="X22" s="229"/>
      <c r="Y22" s="229"/>
      <c r="Z22" s="229"/>
      <c r="AA22" s="229"/>
      <c r="AB22" s="229"/>
      <c r="AC22" s="229"/>
      <c r="AD22" s="229"/>
      <c r="AE22" s="236">
        <v>234</v>
      </c>
      <c r="AF22" s="236"/>
      <c r="AG22" s="236"/>
      <c r="AH22" s="220"/>
      <c r="AI22" s="220"/>
      <c r="AJ22" s="220"/>
      <c r="AK22" s="220"/>
      <c r="AL22" s="220"/>
      <c r="AM22" s="220"/>
      <c r="AO22" s="248"/>
      <c r="AP22" s="248"/>
      <c r="AQ22" s="248"/>
      <c r="AR22" s="249" t="s">
        <v>101</v>
      </c>
      <c r="AS22" s="219"/>
      <c r="AT22" s="219"/>
      <c r="AU22" s="219"/>
      <c r="AV22" s="219"/>
      <c r="AW22" s="219"/>
      <c r="AX22" s="219"/>
      <c r="AY22" s="219"/>
      <c r="AZ22" s="219"/>
      <c r="BA22" s="250"/>
      <c r="BB22" s="219" t="s">
        <v>89</v>
      </c>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19"/>
      <c r="BZ22" s="219"/>
      <c r="CA22" s="219"/>
      <c r="CB22" s="219"/>
      <c r="CC22" s="219"/>
      <c r="CD22" s="219"/>
      <c r="CE22" s="219"/>
      <c r="CF22" s="219"/>
      <c r="CG22" s="219"/>
      <c r="CH22" s="219"/>
      <c r="CI22" s="219"/>
      <c r="CJ22" s="219"/>
      <c r="CK22" s="219"/>
      <c r="CL22" s="219"/>
      <c r="CM22" s="219"/>
      <c r="CN22" s="219"/>
      <c r="CO22" s="219"/>
      <c r="CP22" s="219"/>
      <c r="CQ22" s="219"/>
      <c r="CR22" s="238">
        <v>143</v>
      </c>
      <c r="CS22" s="236"/>
      <c r="CT22" s="236"/>
      <c r="CU22" s="220"/>
      <c r="CV22" s="220"/>
      <c r="CW22" s="220"/>
      <c r="CX22" s="220"/>
      <c r="CY22" s="220"/>
      <c r="CZ22" s="220"/>
    </row>
    <row r="23" spans="1:104" ht="12" customHeight="1" x14ac:dyDescent="0.15">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248"/>
      <c r="AP23" s="248"/>
      <c r="AQ23" s="248"/>
      <c r="AR23" s="219" t="s">
        <v>103</v>
      </c>
      <c r="AS23" s="219"/>
      <c r="AT23" s="219"/>
      <c r="AU23" s="219"/>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19"/>
      <c r="BZ23" s="219"/>
      <c r="CA23" s="219"/>
      <c r="CB23" s="219"/>
      <c r="CC23" s="219"/>
      <c r="CD23" s="219"/>
      <c r="CE23" s="219"/>
      <c r="CF23" s="219"/>
      <c r="CG23" s="219"/>
      <c r="CH23" s="219"/>
      <c r="CI23" s="219"/>
      <c r="CJ23" s="219"/>
      <c r="CK23" s="219"/>
      <c r="CL23" s="219"/>
      <c r="CM23" s="219"/>
      <c r="CN23" s="219"/>
      <c r="CO23" s="219"/>
      <c r="CP23" s="219"/>
      <c r="CQ23" s="219"/>
      <c r="CR23" s="238">
        <v>144</v>
      </c>
      <c r="CS23" s="236"/>
      <c r="CT23" s="236"/>
      <c r="CU23" s="220"/>
      <c r="CV23" s="220"/>
      <c r="CW23" s="220"/>
      <c r="CX23" s="220"/>
      <c r="CY23" s="220"/>
      <c r="CZ23" s="220"/>
    </row>
    <row r="24" spans="1:104" ht="12" customHeight="1" x14ac:dyDescent="0.15">
      <c r="A24" s="10"/>
      <c r="B24" s="10"/>
      <c r="C24" s="223" t="s">
        <v>197</v>
      </c>
      <c r="D24" s="224"/>
      <c r="E24" s="224"/>
      <c r="F24" s="224"/>
      <c r="G24" s="224"/>
      <c r="H24" s="224"/>
      <c r="I24" s="224"/>
      <c r="J24" s="224"/>
      <c r="K24" s="224"/>
      <c r="L24" s="224"/>
      <c r="M24" s="224"/>
      <c r="N24" s="224"/>
      <c r="O24" s="224"/>
      <c r="P24" s="224"/>
      <c r="Q24" s="224"/>
      <c r="R24" s="224"/>
      <c r="S24" s="224"/>
      <c r="T24" s="224"/>
      <c r="U24" s="224"/>
      <c r="V24" s="224"/>
      <c r="W24" s="224"/>
      <c r="X24" s="224"/>
      <c r="Y24" s="224"/>
      <c r="Z24" s="224"/>
      <c r="AA24" s="224"/>
      <c r="AB24" s="224"/>
      <c r="AC24" s="224"/>
      <c r="AD24" s="224"/>
      <c r="AE24" s="224"/>
      <c r="AF24" s="224"/>
      <c r="AG24" s="225"/>
      <c r="AH24" s="247"/>
      <c r="AI24" s="247"/>
      <c r="AJ24" s="247"/>
      <c r="AK24" s="247"/>
      <c r="AL24" s="247"/>
      <c r="AM24" s="247"/>
      <c r="AO24" s="248"/>
      <c r="AP24" s="248"/>
      <c r="AQ24" s="248"/>
      <c r="AR24" s="219" t="s">
        <v>109</v>
      </c>
      <c r="AS24" s="219"/>
      <c r="AT24" s="219"/>
      <c r="AU24" s="219"/>
      <c r="AV24" s="219"/>
      <c r="AW24" s="219"/>
      <c r="AX24" s="219"/>
      <c r="AY24" s="219"/>
      <c r="AZ24" s="219"/>
      <c r="BA24" s="219"/>
      <c r="BB24" s="219" t="s">
        <v>104</v>
      </c>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19"/>
      <c r="BZ24" s="219"/>
      <c r="CA24" s="219"/>
      <c r="CB24" s="219"/>
      <c r="CC24" s="219"/>
      <c r="CD24" s="219"/>
      <c r="CE24" s="219"/>
      <c r="CF24" s="219"/>
      <c r="CG24" s="219"/>
      <c r="CH24" s="219"/>
      <c r="CI24" s="219"/>
      <c r="CJ24" s="219"/>
      <c r="CK24" s="219"/>
      <c r="CL24" s="219"/>
      <c r="CM24" s="219"/>
      <c r="CN24" s="219"/>
      <c r="CO24" s="219"/>
      <c r="CP24" s="219"/>
      <c r="CQ24" s="219"/>
      <c r="CR24" s="238">
        <v>146</v>
      </c>
      <c r="CS24" s="236"/>
      <c r="CT24" s="236"/>
      <c r="CU24" s="220"/>
      <c r="CV24" s="220"/>
      <c r="CW24" s="220"/>
      <c r="CX24" s="220"/>
      <c r="CY24" s="220"/>
      <c r="CZ24" s="220"/>
    </row>
    <row r="25" spans="1:104" ht="12" customHeight="1" x14ac:dyDescent="0.15">
      <c r="A25" s="10"/>
      <c r="B25" s="10"/>
      <c r="C25" s="226"/>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8"/>
      <c r="AH25" s="247"/>
      <c r="AI25" s="247"/>
      <c r="AJ25" s="247"/>
      <c r="AK25" s="247"/>
      <c r="AL25" s="247"/>
      <c r="AM25" s="247"/>
      <c r="AO25" s="248"/>
      <c r="AP25" s="248"/>
      <c r="AQ25" s="248"/>
      <c r="AR25" s="219"/>
      <c r="AS25" s="219"/>
      <c r="AT25" s="219"/>
      <c r="AU25" s="219"/>
      <c r="AV25" s="219"/>
      <c r="AW25" s="219"/>
      <c r="AX25" s="219"/>
      <c r="AY25" s="219"/>
      <c r="AZ25" s="219"/>
      <c r="BA25" s="219"/>
      <c r="BB25" s="219" t="s">
        <v>46</v>
      </c>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19"/>
      <c r="BZ25" s="219"/>
      <c r="CA25" s="219"/>
      <c r="CB25" s="219"/>
      <c r="CC25" s="219"/>
      <c r="CD25" s="219"/>
      <c r="CE25" s="219"/>
      <c r="CF25" s="219"/>
      <c r="CG25" s="219"/>
      <c r="CH25" s="219"/>
      <c r="CI25" s="219"/>
      <c r="CJ25" s="219"/>
      <c r="CK25" s="219"/>
      <c r="CL25" s="219"/>
      <c r="CM25" s="219"/>
      <c r="CN25" s="219"/>
      <c r="CO25" s="219"/>
      <c r="CP25" s="219"/>
      <c r="CQ25" s="219"/>
      <c r="CR25" s="238">
        <v>145</v>
      </c>
      <c r="CS25" s="236"/>
      <c r="CT25" s="236"/>
      <c r="CU25" s="220"/>
      <c r="CV25" s="220"/>
      <c r="CW25" s="220"/>
      <c r="CX25" s="220"/>
      <c r="CY25" s="220"/>
      <c r="CZ25" s="220"/>
    </row>
    <row r="26" spans="1:104" ht="12" customHeight="1" x14ac:dyDescent="0.1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248"/>
      <c r="AP26" s="248"/>
      <c r="AQ26" s="248"/>
      <c r="AR26" s="219" t="s">
        <v>110</v>
      </c>
      <c r="AS26" s="219"/>
      <c r="AT26" s="219"/>
      <c r="AU26" s="219"/>
      <c r="AV26" s="219"/>
      <c r="AW26" s="219"/>
      <c r="AX26" s="219"/>
      <c r="AY26" s="219"/>
      <c r="AZ26" s="219"/>
      <c r="BA26" s="219"/>
      <c r="BB26" s="219" t="s">
        <v>113</v>
      </c>
      <c r="BC26" s="219"/>
      <c r="BD26" s="219"/>
      <c r="BE26" s="219"/>
      <c r="BF26" s="219"/>
      <c r="BG26" s="219"/>
      <c r="BH26" s="219"/>
      <c r="BI26" s="219"/>
      <c r="BJ26" s="219"/>
      <c r="BK26" s="219"/>
      <c r="BL26" s="219"/>
      <c r="BM26" s="219"/>
      <c r="BN26" s="219"/>
      <c r="BO26" s="219"/>
      <c r="BP26" s="219"/>
      <c r="BQ26" s="219"/>
      <c r="BR26" s="219"/>
      <c r="BS26" s="219"/>
      <c r="BT26" s="219"/>
      <c r="BU26" s="219"/>
      <c r="BV26" s="219"/>
      <c r="BW26" s="219"/>
      <c r="BX26" s="219"/>
      <c r="BY26" s="219"/>
      <c r="BZ26" s="219"/>
      <c r="CA26" s="219"/>
      <c r="CB26" s="219"/>
      <c r="CC26" s="219"/>
      <c r="CD26" s="219"/>
      <c r="CE26" s="219"/>
      <c r="CF26" s="219"/>
      <c r="CG26" s="219"/>
      <c r="CH26" s="219"/>
      <c r="CI26" s="219"/>
      <c r="CJ26" s="219"/>
      <c r="CK26" s="219"/>
      <c r="CL26" s="219"/>
      <c r="CM26" s="219"/>
      <c r="CN26" s="219"/>
      <c r="CO26" s="219"/>
      <c r="CP26" s="219"/>
      <c r="CQ26" s="219"/>
      <c r="CR26" s="238">
        <v>148</v>
      </c>
      <c r="CS26" s="236"/>
      <c r="CT26" s="236"/>
      <c r="CU26" s="220"/>
      <c r="CV26" s="220"/>
      <c r="CW26" s="220"/>
      <c r="CX26" s="220"/>
      <c r="CY26" s="220"/>
      <c r="CZ26" s="220"/>
    </row>
    <row r="27" spans="1:104" ht="12" customHeight="1" x14ac:dyDescent="0.15">
      <c r="B27" s="11" t="s">
        <v>71</v>
      </c>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0"/>
      <c r="AO27" s="248"/>
      <c r="AP27" s="248"/>
      <c r="AQ27" s="248"/>
      <c r="AR27" s="219"/>
      <c r="AS27" s="219"/>
      <c r="AT27" s="219"/>
      <c r="AU27" s="219"/>
      <c r="AV27" s="219"/>
      <c r="AW27" s="219"/>
      <c r="AX27" s="219"/>
      <c r="AY27" s="219"/>
      <c r="AZ27" s="219"/>
      <c r="BA27" s="219"/>
      <c r="BB27" s="219" t="s">
        <v>46</v>
      </c>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c r="CA27" s="219"/>
      <c r="CB27" s="219"/>
      <c r="CC27" s="219"/>
      <c r="CD27" s="219"/>
      <c r="CE27" s="219"/>
      <c r="CF27" s="219"/>
      <c r="CG27" s="219"/>
      <c r="CH27" s="219"/>
      <c r="CI27" s="219"/>
      <c r="CJ27" s="219"/>
      <c r="CK27" s="219"/>
      <c r="CL27" s="219"/>
      <c r="CM27" s="219"/>
      <c r="CN27" s="219"/>
      <c r="CO27" s="219"/>
      <c r="CP27" s="219"/>
      <c r="CQ27" s="219"/>
      <c r="CR27" s="238">
        <v>147</v>
      </c>
      <c r="CS27" s="236"/>
      <c r="CT27" s="236"/>
      <c r="CU27" s="220"/>
      <c r="CV27" s="220"/>
      <c r="CW27" s="220"/>
      <c r="CX27" s="220"/>
      <c r="CY27" s="220"/>
      <c r="CZ27" s="220"/>
    </row>
    <row r="28" spans="1:104" ht="12" customHeight="1" x14ac:dyDescent="0.15">
      <c r="B28" s="24" t="s">
        <v>153</v>
      </c>
      <c r="C28" s="24"/>
      <c r="D28" s="24" t="s">
        <v>154</v>
      </c>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O28" s="248"/>
      <c r="AP28" s="248"/>
      <c r="AQ28" s="248"/>
      <c r="AR28" s="219" t="s">
        <v>111</v>
      </c>
      <c r="AS28" s="219"/>
      <c r="AT28" s="219"/>
      <c r="AU28" s="219"/>
      <c r="AV28" s="219"/>
      <c r="AW28" s="219"/>
      <c r="AX28" s="219"/>
      <c r="AY28" s="219"/>
      <c r="AZ28" s="219"/>
      <c r="BA28" s="219"/>
      <c r="BB28" s="219" t="s">
        <v>94</v>
      </c>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c r="CA28" s="219"/>
      <c r="CB28" s="219"/>
      <c r="CC28" s="219"/>
      <c r="CD28" s="219"/>
      <c r="CE28" s="219"/>
      <c r="CF28" s="219"/>
      <c r="CG28" s="219"/>
      <c r="CH28" s="219"/>
      <c r="CI28" s="219"/>
      <c r="CJ28" s="219"/>
      <c r="CK28" s="219"/>
      <c r="CL28" s="219"/>
      <c r="CM28" s="219"/>
      <c r="CN28" s="219"/>
      <c r="CO28" s="219"/>
      <c r="CP28" s="219"/>
      <c r="CQ28" s="219"/>
      <c r="CR28" s="238">
        <v>150</v>
      </c>
      <c r="CS28" s="236"/>
      <c r="CT28" s="236"/>
      <c r="CU28" s="220"/>
      <c r="CV28" s="220"/>
      <c r="CW28" s="220"/>
      <c r="CX28" s="220"/>
      <c r="CY28" s="220"/>
      <c r="CZ28" s="220"/>
    </row>
    <row r="29" spans="1:104" ht="12" customHeight="1" x14ac:dyDescent="0.15">
      <c r="A29" s="10"/>
      <c r="B29" s="24"/>
      <c r="C29" s="24"/>
      <c r="D29" s="24" t="s">
        <v>162</v>
      </c>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O29" s="248"/>
      <c r="AP29" s="248"/>
      <c r="AQ29" s="248"/>
      <c r="AR29" s="219"/>
      <c r="AS29" s="219"/>
      <c r="AT29" s="219"/>
      <c r="AU29" s="219"/>
      <c r="AV29" s="219"/>
      <c r="AW29" s="219"/>
      <c r="AX29" s="219"/>
      <c r="AY29" s="219"/>
      <c r="AZ29" s="219"/>
      <c r="BA29" s="219"/>
      <c r="BB29" s="219" t="s">
        <v>95</v>
      </c>
      <c r="BC29" s="219"/>
      <c r="BD29" s="219"/>
      <c r="BE29" s="219"/>
      <c r="BF29" s="219"/>
      <c r="BG29" s="219"/>
      <c r="BH29" s="219"/>
      <c r="BI29" s="219"/>
      <c r="BJ29" s="219"/>
      <c r="BK29" s="219"/>
      <c r="BL29" s="219"/>
      <c r="BM29" s="219"/>
      <c r="BN29" s="219"/>
      <c r="BO29" s="219"/>
      <c r="BP29" s="219"/>
      <c r="BQ29" s="219"/>
      <c r="BR29" s="219"/>
      <c r="BS29" s="219"/>
      <c r="BT29" s="219"/>
      <c r="BU29" s="219"/>
      <c r="BV29" s="219"/>
      <c r="BW29" s="219"/>
      <c r="BX29" s="219"/>
      <c r="BY29" s="219"/>
      <c r="BZ29" s="219"/>
      <c r="CA29" s="219"/>
      <c r="CB29" s="219"/>
      <c r="CC29" s="219"/>
      <c r="CD29" s="219"/>
      <c r="CE29" s="219"/>
      <c r="CF29" s="219"/>
      <c r="CG29" s="219"/>
      <c r="CH29" s="219"/>
      <c r="CI29" s="219"/>
      <c r="CJ29" s="219"/>
      <c r="CK29" s="219"/>
      <c r="CL29" s="219"/>
      <c r="CM29" s="219"/>
      <c r="CN29" s="219"/>
      <c r="CO29" s="219"/>
      <c r="CP29" s="219"/>
      <c r="CQ29" s="219"/>
      <c r="CR29" s="238">
        <v>151</v>
      </c>
      <c r="CS29" s="236"/>
      <c r="CT29" s="236"/>
      <c r="CU29" s="220"/>
      <c r="CV29" s="220"/>
      <c r="CW29" s="220"/>
      <c r="CX29" s="220"/>
      <c r="CY29" s="220"/>
      <c r="CZ29" s="220"/>
    </row>
    <row r="30" spans="1:104" ht="12" customHeight="1" x14ac:dyDescent="0.15">
      <c r="A30" s="10"/>
      <c r="B30" s="24"/>
      <c r="C30" s="24"/>
      <c r="D30" s="24" t="s">
        <v>155</v>
      </c>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O30" s="248"/>
      <c r="AP30" s="248"/>
      <c r="AQ30" s="248"/>
      <c r="AR30" s="219" t="s">
        <v>112</v>
      </c>
      <c r="AS30" s="219"/>
      <c r="AT30" s="219"/>
      <c r="AU30" s="219"/>
      <c r="AV30" s="219"/>
      <c r="AW30" s="219"/>
      <c r="AX30" s="219"/>
      <c r="AY30" s="219"/>
      <c r="AZ30" s="219"/>
      <c r="BA30" s="219"/>
      <c r="BB30" s="219" t="s">
        <v>96</v>
      </c>
      <c r="BC30" s="219"/>
      <c r="BD30" s="219"/>
      <c r="BE30" s="219"/>
      <c r="BF30" s="219"/>
      <c r="BG30" s="219"/>
      <c r="BH30" s="219"/>
      <c r="BI30" s="219"/>
      <c r="BJ30" s="219"/>
      <c r="BK30" s="219"/>
      <c r="BL30" s="219"/>
      <c r="BM30" s="219"/>
      <c r="BN30" s="219"/>
      <c r="BO30" s="219"/>
      <c r="BP30" s="219"/>
      <c r="BQ30" s="219"/>
      <c r="BR30" s="219"/>
      <c r="BS30" s="219"/>
      <c r="BT30" s="219"/>
      <c r="BU30" s="219"/>
      <c r="BV30" s="219"/>
      <c r="BW30" s="219"/>
      <c r="BX30" s="219"/>
      <c r="BY30" s="219"/>
      <c r="BZ30" s="219"/>
      <c r="CA30" s="219"/>
      <c r="CB30" s="219"/>
      <c r="CC30" s="219"/>
      <c r="CD30" s="219"/>
      <c r="CE30" s="219"/>
      <c r="CF30" s="219"/>
      <c r="CG30" s="219"/>
      <c r="CH30" s="219"/>
      <c r="CI30" s="219"/>
      <c r="CJ30" s="219"/>
      <c r="CK30" s="219"/>
      <c r="CL30" s="219"/>
      <c r="CM30" s="219"/>
      <c r="CN30" s="219"/>
      <c r="CO30" s="219"/>
      <c r="CP30" s="219"/>
      <c r="CQ30" s="219"/>
      <c r="CR30" s="238">
        <v>153</v>
      </c>
      <c r="CS30" s="236"/>
      <c r="CT30" s="236"/>
      <c r="CU30" s="220"/>
      <c r="CV30" s="220"/>
      <c r="CW30" s="220"/>
      <c r="CX30" s="220"/>
      <c r="CY30" s="220"/>
      <c r="CZ30" s="220"/>
    </row>
    <row r="31" spans="1:104" ht="12" customHeight="1" x14ac:dyDescent="0.15">
      <c r="A31" s="10"/>
      <c r="B31" s="24"/>
      <c r="C31" s="24"/>
      <c r="D31" s="24" t="s">
        <v>156</v>
      </c>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O31" s="248"/>
      <c r="AP31" s="248"/>
      <c r="AQ31" s="248"/>
      <c r="AR31" s="219"/>
      <c r="AS31" s="219"/>
      <c r="AT31" s="219"/>
      <c r="AU31" s="219"/>
      <c r="AV31" s="219"/>
      <c r="AW31" s="219"/>
      <c r="AX31" s="219"/>
      <c r="AY31" s="219"/>
      <c r="AZ31" s="219"/>
      <c r="BA31" s="219"/>
      <c r="BB31" s="219" t="s">
        <v>97</v>
      </c>
      <c r="BC31" s="219"/>
      <c r="BD31" s="219"/>
      <c r="BE31" s="219"/>
      <c r="BF31" s="219"/>
      <c r="BG31" s="219"/>
      <c r="BH31" s="219"/>
      <c r="BI31" s="219"/>
      <c r="BJ31" s="219"/>
      <c r="BK31" s="219"/>
      <c r="BL31" s="219"/>
      <c r="BM31" s="219"/>
      <c r="BN31" s="219"/>
      <c r="BO31" s="219"/>
      <c r="BP31" s="219"/>
      <c r="BQ31" s="219"/>
      <c r="BR31" s="219"/>
      <c r="BS31" s="219"/>
      <c r="BT31" s="219"/>
      <c r="BU31" s="219"/>
      <c r="BV31" s="219"/>
      <c r="BW31" s="219"/>
      <c r="BX31" s="219"/>
      <c r="BY31" s="219"/>
      <c r="BZ31" s="219"/>
      <c r="CA31" s="219"/>
      <c r="CB31" s="219"/>
      <c r="CC31" s="219"/>
      <c r="CD31" s="219"/>
      <c r="CE31" s="219"/>
      <c r="CF31" s="219"/>
      <c r="CG31" s="219"/>
      <c r="CH31" s="219"/>
      <c r="CI31" s="219"/>
      <c r="CJ31" s="219"/>
      <c r="CK31" s="219"/>
      <c r="CL31" s="219"/>
      <c r="CM31" s="219"/>
      <c r="CN31" s="219"/>
      <c r="CO31" s="219"/>
      <c r="CP31" s="219"/>
      <c r="CQ31" s="219"/>
      <c r="CR31" s="238">
        <v>154</v>
      </c>
      <c r="CS31" s="236"/>
      <c r="CT31" s="236"/>
      <c r="CU31" s="220"/>
      <c r="CV31" s="220"/>
      <c r="CW31" s="220"/>
      <c r="CX31" s="220"/>
      <c r="CY31" s="220"/>
      <c r="CZ31" s="220"/>
    </row>
    <row r="32" spans="1:104" ht="12" customHeight="1" x14ac:dyDescent="0.15">
      <c r="A32" s="10"/>
      <c r="B32" s="24"/>
      <c r="C32" s="24"/>
      <c r="D32" s="24" t="s">
        <v>163</v>
      </c>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O32" s="248"/>
      <c r="AP32" s="248"/>
      <c r="AQ32" s="248"/>
      <c r="AR32" s="219"/>
      <c r="AS32" s="219"/>
      <c r="AT32" s="219"/>
      <c r="AU32" s="219"/>
      <c r="AV32" s="219"/>
      <c r="AW32" s="219"/>
      <c r="AX32" s="219"/>
      <c r="AY32" s="219"/>
      <c r="AZ32" s="219"/>
      <c r="BA32" s="219"/>
      <c r="BB32" s="219" t="s">
        <v>46</v>
      </c>
      <c r="BC32" s="219"/>
      <c r="BD32" s="219"/>
      <c r="BE32" s="219"/>
      <c r="BF32" s="219"/>
      <c r="BG32" s="219"/>
      <c r="BH32" s="219"/>
      <c r="BI32" s="219"/>
      <c r="BJ32" s="219"/>
      <c r="BK32" s="219"/>
      <c r="BL32" s="219"/>
      <c r="BM32" s="219"/>
      <c r="BN32" s="219"/>
      <c r="BO32" s="219"/>
      <c r="BP32" s="219"/>
      <c r="BQ32" s="219"/>
      <c r="BR32" s="219"/>
      <c r="BS32" s="219"/>
      <c r="BT32" s="219"/>
      <c r="BU32" s="219"/>
      <c r="BV32" s="219"/>
      <c r="BW32" s="219"/>
      <c r="BX32" s="219"/>
      <c r="BY32" s="219"/>
      <c r="BZ32" s="219"/>
      <c r="CA32" s="219"/>
      <c r="CB32" s="219"/>
      <c r="CC32" s="219"/>
      <c r="CD32" s="219"/>
      <c r="CE32" s="219"/>
      <c r="CF32" s="219"/>
      <c r="CG32" s="219"/>
      <c r="CH32" s="219"/>
      <c r="CI32" s="219"/>
      <c r="CJ32" s="219"/>
      <c r="CK32" s="219"/>
      <c r="CL32" s="219"/>
      <c r="CM32" s="219"/>
      <c r="CN32" s="219"/>
      <c r="CO32" s="219"/>
      <c r="CP32" s="219"/>
      <c r="CQ32" s="219"/>
      <c r="CR32" s="238">
        <v>152</v>
      </c>
      <c r="CS32" s="236"/>
      <c r="CT32" s="236"/>
      <c r="CU32" s="220"/>
      <c r="CV32" s="220"/>
      <c r="CW32" s="220"/>
      <c r="CX32" s="220"/>
      <c r="CY32" s="220"/>
      <c r="CZ32" s="220"/>
    </row>
    <row r="33" spans="1:105" ht="12" customHeight="1" x14ac:dyDescent="0.15">
      <c r="A33" s="10"/>
      <c r="B33" s="24"/>
      <c r="C33" s="24"/>
      <c r="D33" s="24" t="s">
        <v>164</v>
      </c>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O33" s="248" t="s">
        <v>117</v>
      </c>
      <c r="AP33" s="248"/>
      <c r="AQ33" s="248"/>
      <c r="AR33" s="219" t="s">
        <v>114</v>
      </c>
      <c r="AS33" s="219"/>
      <c r="AT33" s="219"/>
      <c r="AU33" s="219"/>
      <c r="AV33" s="219"/>
      <c r="AW33" s="219"/>
      <c r="AX33" s="219"/>
      <c r="AY33" s="219"/>
      <c r="AZ33" s="219"/>
      <c r="BA33" s="219"/>
      <c r="BB33" s="219" t="s">
        <v>105</v>
      </c>
      <c r="BC33" s="219"/>
      <c r="BD33" s="219"/>
      <c r="BE33" s="219"/>
      <c r="BF33" s="219"/>
      <c r="BG33" s="219"/>
      <c r="BH33" s="219"/>
      <c r="BI33" s="219"/>
      <c r="BJ33" s="219"/>
      <c r="BK33" s="219"/>
      <c r="BL33" s="219"/>
      <c r="BM33" s="219"/>
      <c r="BN33" s="219"/>
      <c r="BO33" s="219"/>
      <c r="BP33" s="219"/>
      <c r="BQ33" s="219"/>
      <c r="BR33" s="219"/>
      <c r="BS33" s="219"/>
      <c r="BT33" s="219"/>
      <c r="BU33" s="219"/>
      <c r="BV33" s="219"/>
      <c r="BW33" s="219"/>
      <c r="BX33" s="219"/>
      <c r="BY33" s="219"/>
      <c r="BZ33" s="219"/>
      <c r="CA33" s="219"/>
      <c r="CB33" s="219"/>
      <c r="CC33" s="219"/>
      <c r="CD33" s="219"/>
      <c r="CE33" s="219"/>
      <c r="CF33" s="219"/>
      <c r="CG33" s="219"/>
      <c r="CH33" s="219"/>
      <c r="CI33" s="219"/>
      <c r="CJ33" s="219"/>
      <c r="CK33" s="219"/>
      <c r="CL33" s="219"/>
      <c r="CM33" s="219"/>
      <c r="CN33" s="219"/>
      <c r="CO33" s="219"/>
      <c r="CP33" s="219"/>
      <c r="CQ33" s="219"/>
      <c r="CR33" s="238">
        <v>137</v>
      </c>
      <c r="CS33" s="236"/>
      <c r="CT33" s="236"/>
      <c r="CU33" s="220"/>
      <c r="CV33" s="220"/>
      <c r="CW33" s="220"/>
      <c r="CX33" s="220"/>
      <c r="CY33" s="220"/>
      <c r="CZ33" s="220"/>
    </row>
    <row r="34" spans="1:105" ht="12" customHeight="1" x14ac:dyDescent="0.15">
      <c r="A34" s="10"/>
      <c r="B34" s="24"/>
      <c r="C34" s="24"/>
      <c r="D34" s="24" t="s">
        <v>157</v>
      </c>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O34" s="248"/>
      <c r="AP34" s="248"/>
      <c r="AQ34" s="248"/>
      <c r="AR34" s="219"/>
      <c r="AS34" s="219"/>
      <c r="AT34" s="219"/>
      <c r="AU34" s="219"/>
      <c r="AV34" s="219"/>
      <c r="AW34" s="219"/>
      <c r="AX34" s="219"/>
      <c r="AY34" s="219"/>
      <c r="AZ34" s="219"/>
      <c r="BA34" s="219"/>
      <c r="BB34" s="219" t="s">
        <v>106</v>
      </c>
      <c r="BC34" s="219"/>
      <c r="BD34" s="219"/>
      <c r="BE34" s="219"/>
      <c r="BF34" s="219"/>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C34" s="219"/>
      <c r="CD34" s="219"/>
      <c r="CE34" s="219"/>
      <c r="CF34" s="219"/>
      <c r="CG34" s="219"/>
      <c r="CH34" s="219"/>
      <c r="CI34" s="219"/>
      <c r="CJ34" s="219"/>
      <c r="CK34" s="219"/>
      <c r="CL34" s="219"/>
      <c r="CM34" s="219"/>
      <c r="CN34" s="219"/>
      <c r="CO34" s="219"/>
      <c r="CP34" s="219"/>
      <c r="CQ34" s="219"/>
      <c r="CR34" s="238">
        <v>238</v>
      </c>
      <c r="CS34" s="236"/>
      <c r="CT34" s="236"/>
      <c r="CU34" s="220"/>
      <c r="CV34" s="220"/>
      <c r="CW34" s="220"/>
      <c r="CX34" s="220"/>
      <c r="CY34" s="220"/>
      <c r="CZ34" s="220"/>
    </row>
    <row r="35" spans="1:105" ht="12" customHeight="1" x14ac:dyDescent="0.15">
      <c r="A35" s="10"/>
      <c r="B35" s="24" t="s">
        <v>158</v>
      </c>
      <c r="C35" s="24"/>
      <c r="D35" s="24" t="s">
        <v>159</v>
      </c>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O35" s="248"/>
      <c r="AP35" s="248"/>
      <c r="AQ35" s="248"/>
      <c r="AR35" s="219"/>
      <c r="AS35" s="219"/>
      <c r="AT35" s="219"/>
      <c r="AU35" s="219"/>
      <c r="AV35" s="219"/>
      <c r="AW35" s="219"/>
      <c r="AX35" s="219"/>
      <c r="AY35" s="219"/>
      <c r="AZ35" s="219"/>
      <c r="BA35" s="219"/>
      <c r="BB35" s="219" t="s">
        <v>107</v>
      </c>
      <c r="BC35" s="219"/>
      <c r="BD35" s="219"/>
      <c r="BE35" s="219"/>
      <c r="BF35" s="219"/>
      <c r="BG35" s="219"/>
      <c r="BH35" s="219"/>
      <c r="BI35" s="219"/>
      <c r="BJ35" s="219"/>
      <c r="BK35" s="219"/>
      <c r="BL35" s="219"/>
      <c r="BM35" s="219"/>
      <c r="BN35" s="219"/>
      <c r="BO35" s="219"/>
      <c r="BP35" s="219"/>
      <c r="BQ35" s="219"/>
      <c r="BR35" s="219"/>
      <c r="BS35" s="219"/>
      <c r="BT35" s="219"/>
      <c r="BU35" s="219"/>
      <c r="BV35" s="219"/>
      <c r="BW35" s="219"/>
      <c r="BX35" s="219"/>
      <c r="BY35" s="219"/>
      <c r="BZ35" s="219"/>
      <c r="CA35" s="219"/>
      <c r="CB35" s="219"/>
      <c r="CC35" s="219"/>
      <c r="CD35" s="219"/>
      <c r="CE35" s="219"/>
      <c r="CF35" s="219"/>
      <c r="CG35" s="219"/>
      <c r="CH35" s="219"/>
      <c r="CI35" s="219"/>
      <c r="CJ35" s="219"/>
      <c r="CK35" s="219"/>
      <c r="CL35" s="219"/>
      <c r="CM35" s="219"/>
      <c r="CN35" s="219"/>
      <c r="CO35" s="219"/>
      <c r="CP35" s="219"/>
      <c r="CQ35" s="219"/>
      <c r="CR35" s="238">
        <v>239</v>
      </c>
      <c r="CS35" s="236"/>
      <c r="CT35" s="236"/>
      <c r="CU35" s="220"/>
      <c r="CV35" s="220"/>
      <c r="CW35" s="220"/>
      <c r="CX35" s="220"/>
      <c r="CY35" s="220"/>
      <c r="CZ35" s="220"/>
    </row>
    <row r="36" spans="1:105" ht="12" customHeight="1" x14ac:dyDescent="0.15">
      <c r="A36" s="10"/>
      <c r="B36" s="24"/>
      <c r="C36" s="24"/>
      <c r="D36" s="24" t="s">
        <v>160</v>
      </c>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O36" s="248"/>
      <c r="AP36" s="248"/>
      <c r="AQ36" s="248"/>
      <c r="AR36" s="219" t="s">
        <v>115</v>
      </c>
      <c r="AS36" s="219"/>
      <c r="AT36" s="219"/>
      <c r="AU36" s="219"/>
      <c r="AV36" s="219"/>
      <c r="AW36" s="219"/>
      <c r="AX36" s="219"/>
      <c r="AY36" s="219"/>
      <c r="AZ36" s="219"/>
      <c r="BA36" s="219"/>
      <c r="BB36" s="219"/>
      <c r="BC36" s="219"/>
      <c r="BD36" s="219"/>
      <c r="BE36" s="219"/>
      <c r="BF36" s="219"/>
      <c r="BG36" s="219"/>
      <c r="BH36" s="219"/>
      <c r="BI36" s="219"/>
      <c r="BJ36" s="219"/>
      <c r="BK36" s="219"/>
      <c r="BL36" s="219"/>
      <c r="BM36" s="219"/>
      <c r="BN36" s="219"/>
      <c r="BO36" s="219"/>
      <c r="BP36" s="219"/>
      <c r="BQ36" s="219"/>
      <c r="BR36" s="219"/>
      <c r="BS36" s="219"/>
      <c r="BT36" s="219"/>
      <c r="BU36" s="219"/>
      <c r="BV36" s="219"/>
      <c r="BW36" s="219"/>
      <c r="BX36" s="219"/>
      <c r="BY36" s="219"/>
      <c r="BZ36" s="219"/>
      <c r="CA36" s="219"/>
      <c r="CB36" s="219"/>
      <c r="CC36" s="219"/>
      <c r="CD36" s="219"/>
      <c r="CE36" s="219"/>
      <c r="CF36" s="219"/>
      <c r="CG36" s="219"/>
      <c r="CH36" s="219"/>
      <c r="CI36" s="219"/>
      <c r="CJ36" s="219"/>
      <c r="CK36" s="219"/>
      <c r="CL36" s="219"/>
      <c r="CM36" s="219"/>
      <c r="CN36" s="219"/>
      <c r="CO36" s="219"/>
      <c r="CP36" s="219"/>
      <c r="CQ36" s="219"/>
      <c r="CR36" s="238">
        <v>62</v>
      </c>
      <c r="CS36" s="236"/>
      <c r="CT36" s="236"/>
      <c r="CU36" s="220"/>
      <c r="CV36" s="220"/>
      <c r="CW36" s="220"/>
      <c r="CX36" s="220"/>
      <c r="CY36" s="220"/>
      <c r="CZ36" s="220"/>
    </row>
    <row r="37" spans="1:105" ht="12" customHeight="1" x14ac:dyDescent="0.15">
      <c r="A37" s="10"/>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Q37" s="10"/>
      <c r="AR37" s="232"/>
      <c r="AS37" s="232"/>
      <c r="AT37" s="232"/>
      <c r="AU37" s="232"/>
      <c r="AV37" s="232"/>
      <c r="AW37" s="232"/>
      <c r="AX37" s="232"/>
      <c r="AY37" s="232"/>
      <c r="AZ37" s="232"/>
      <c r="BA37" s="232"/>
      <c r="BB37" s="246" t="s">
        <v>47</v>
      </c>
      <c r="BC37" s="246"/>
      <c r="BD37" s="246"/>
      <c r="BE37" s="246"/>
      <c r="BF37" s="246"/>
      <c r="BG37" s="246"/>
      <c r="BH37" s="246"/>
      <c r="BI37" s="246"/>
      <c r="BJ37" s="246"/>
      <c r="BK37" s="246"/>
      <c r="BL37" s="246"/>
      <c r="BM37" s="246"/>
      <c r="BN37" s="246"/>
      <c r="BO37" s="246"/>
      <c r="BP37" s="246"/>
      <c r="BQ37" s="246"/>
      <c r="BR37" s="246"/>
      <c r="BS37" s="246"/>
      <c r="BT37" s="246"/>
      <c r="BU37" s="246"/>
      <c r="BV37" s="246"/>
      <c r="BW37" s="246"/>
      <c r="BX37" s="246"/>
      <c r="BY37" s="246"/>
      <c r="BZ37" s="246"/>
      <c r="CA37" s="246"/>
      <c r="CB37" s="246"/>
      <c r="CC37" s="246"/>
      <c r="CD37" s="246"/>
      <c r="CE37" s="246"/>
      <c r="CF37" s="246"/>
      <c r="CG37" s="246"/>
      <c r="CH37" s="246"/>
      <c r="CI37" s="246"/>
      <c r="CJ37" s="246"/>
      <c r="CK37" s="246"/>
      <c r="CL37" s="246"/>
      <c r="CM37" s="246"/>
      <c r="CN37" s="246"/>
      <c r="CO37" s="246"/>
      <c r="CP37" s="246"/>
      <c r="CQ37" s="246"/>
      <c r="CR37" s="265">
        <f>SUM(AH7:AM22)+SUM(CU7:CZ36)</f>
        <v>0</v>
      </c>
      <c r="CS37" s="266"/>
      <c r="CT37" s="266"/>
      <c r="CU37" s="266"/>
      <c r="CV37" s="266"/>
      <c r="CW37" s="266"/>
      <c r="CX37" s="266"/>
      <c r="CY37" s="266"/>
      <c r="CZ37" s="267"/>
    </row>
    <row r="38" spans="1:105" ht="12" customHeight="1" x14ac:dyDescent="0.15">
      <c r="A38" s="10"/>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Q38" s="10"/>
      <c r="AR38" s="10"/>
      <c r="AS38" s="10"/>
      <c r="AT38" s="10"/>
      <c r="AU38" s="10"/>
      <c r="AV38" s="10"/>
      <c r="AW38" s="10"/>
      <c r="AX38" s="10"/>
      <c r="AY38" s="10"/>
      <c r="AZ38" s="10"/>
      <c r="BA38" s="10"/>
      <c r="BB38" s="246" t="s">
        <v>108</v>
      </c>
      <c r="BC38" s="246"/>
      <c r="BD38" s="246"/>
      <c r="BE38" s="246"/>
      <c r="BF38" s="246"/>
      <c r="BG38" s="246"/>
      <c r="BH38" s="246"/>
      <c r="BI38" s="246"/>
      <c r="BJ38" s="246"/>
      <c r="BK38" s="246"/>
      <c r="BL38" s="246"/>
      <c r="BM38" s="246"/>
      <c r="BN38" s="246"/>
      <c r="BO38" s="246"/>
      <c r="BP38" s="246"/>
      <c r="BQ38" s="246"/>
      <c r="BR38" s="246"/>
      <c r="BS38" s="246"/>
      <c r="BT38" s="246"/>
      <c r="BU38" s="246"/>
      <c r="BV38" s="246"/>
      <c r="BW38" s="246"/>
      <c r="BX38" s="246"/>
      <c r="BY38" s="246"/>
      <c r="BZ38" s="246"/>
      <c r="CA38" s="246"/>
      <c r="CB38" s="246"/>
      <c r="CC38" s="246"/>
      <c r="CD38" s="246"/>
      <c r="CE38" s="246"/>
      <c r="CF38" s="246"/>
      <c r="CG38" s="246"/>
      <c r="CH38" s="246"/>
      <c r="CI38" s="246"/>
      <c r="CJ38" s="246"/>
      <c r="CK38" s="246"/>
      <c r="CL38" s="246"/>
      <c r="CM38" s="246"/>
      <c r="CN38" s="246"/>
      <c r="CO38" s="246"/>
      <c r="CP38" s="246"/>
      <c r="CQ38" s="246"/>
      <c r="CR38" s="262"/>
      <c r="CS38" s="263"/>
      <c r="CT38" s="263"/>
      <c r="CU38" s="263"/>
      <c r="CV38" s="263"/>
      <c r="CW38" s="263"/>
      <c r="CX38" s="263"/>
      <c r="CY38" s="263"/>
      <c r="CZ38" s="264"/>
    </row>
    <row r="39" spans="1:105" ht="12" customHeight="1" x14ac:dyDescent="0.15">
      <c r="A39" s="12"/>
      <c r="B39" s="24" t="s">
        <v>158</v>
      </c>
      <c r="C39" s="24"/>
      <c r="D39" s="24" t="s">
        <v>161</v>
      </c>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row>
    <row r="40" spans="1:105" ht="12" customHeight="1" x14ac:dyDescent="0.15">
      <c r="A40" s="12"/>
      <c r="B40" s="24"/>
      <c r="C40" s="24"/>
      <c r="D40" s="24" t="s">
        <v>198</v>
      </c>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2"/>
      <c r="DA40" s="12"/>
    </row>
    <row r="41" spans="1:105" ht="12" customHeight="1" x14ac:dyDescent="0.15">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row>
    <row r="42" spans="1:105" ht="12" customHeight="1" x14ac:dyDescent="0.15">
      <c r="B42" s="24"/>
      <c r="C42" s="218"/>
      <c r="D42" s="218"/>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row>
    <row r="43" spans="1:105" ht="12" customHeight="1" x14ac:dyDescent="0.15">
      <c r="B43" s="11"/>
      <c r="C43" s="218"/>
      <c r="D43" s="218"/>
      <c r="E43" s="24"/>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row>
    <row r="44" spans="1:105" ht="12" customHeight="1" x14ac:dyDescent="0.15">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row>
    <row r="45" spans="1:105" ht="12" customHeight="1" x14ac:dyDescent="0.15">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row>
    <row r="46" spans="1:105" ht="12" customHeight="1" x14ac:dyDescent="0.15">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row>
    <row r="47" spans="1:105" ht="12" customHeight="1" x14ac:dyDescent="0.15">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row>
    <row r="48" spans="1:105" ht="12" customHeight="1" x14ac:dyDescent="0.15">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row>
    <row r="49" spans="3:103" ht="12" customHeight="1" x14ac:dyDescent="0.15">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row>
    <row r="50" spans="3:103" ht="12" customHeight="1" x14ac:dyDescent="0.15">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row>
  </sheetData>
  <sheetProtection algorithmName="SHA-512" hashValue="BNe1ENAZWvWPMHGlX3vMWOArdAIwrnbNlB2AxI35in8Aj3wrxqFxx3kC8gHor1EHUuw8xc0ZV7nHP92LJZaKkw==" saltValue="AjF8NJtEy8f09HTdg8J2ZQ==" spinCount="100000" sheet="1" selectLockedCells="1"/>
  <mergeCells count="190">
    <mergeCell ref="CR30:CT30"/>
    <mergeCell ref="CU30:CZ30"/>
    <mergeCell ref="CU34:CZ34"/>
    <mergeCell ref="CR31:CT31"/>
    <mergeCell ref="CU31:CZ31"/>
    <mergeCell ref="CR32:CT32"/>
    <mergeCell ref="CU32:CZ32"/>
    <mergeCell ref="AO33:AQ36"/>
    <mergeCell ref="CR38:CZ38"/>
    <mergeCell ref="CR37:CZ37"/>
    <mergeCell ref="CR35:CT35"/>
    <mergeCell ref="CU35:CZ35"/>
    <mergeCell ref="CR36:CT36"/>
    <mergeCell ref="CU36:CZ36"/>
    <mergeCell ref="CR33:CT33"/>
    <mergeCell ref="CU33:CZ33"/>
    <mergeCell ref="CR34:CT34"/>
    <mergeCell ref="BB38:CQ38"/>
    <mergeCell ref="AR33:BA35"/>
    <mergeCell ref="BB36:CQ36"/>
    <mergeCell ref="CR28:CT28"/>
    <mergeCell ref="CU28:CZ28"/>
    <mergeCell ref="CU27:CZ27"/>
    <mergeCell ref="CR29:CT29"/>
    <mergeCell ref="CU29:CZ29"/>
    <mergeCell ref="CR21:CT21"/>
    <mergeCell ref="CU14:CZ14"/>
    <mergeCell ref="CU15:CZ15"/>
    <mergeCell ref="CR27:CT27"/>
    <mergeCell ref="CU24:CZ24"/>
    <mergeCell ref="CU25:CZ25"/>
    <mergeCell ref="CU26:CZ26"/>
    <mergeCell ref="CR26:CT26"/>
    <mergeCell ref="CU23:CZ23"/>
    <mergeCell ref="CU19:CZ19"/>
    <mergeCell ref="CU20:CZ20"/>
    <mergeCell ref="CU21:CZ21"/>
    <mergeCell ref="CR23:CT23"/>
    <mergeCell ref="CR24:CT24"/>
    <mergeCell ref="CR25:CT25"/>
    <mergeCell ref="CR19:CT19"/>
    <mergeCell ref="CR20:CT20"/>
    <mergeCell ref="CR15:CT15"/>
    <mergeCell ref="CR16:CT16"/>
    <mergeCell ref="CR1:CY1"/>
    <mergeCell ref="CR12:CT12"/>
    <mergeCell ref="CR13:CT13"/>
    <mergeCell ref="CR14:CT14"/>
    <mergeCell ref="AE19:AG19"/>
    <mergeCell ref="AH17:AM17"/>
    <mergeCell ref="AE13:AG13"/>
    <mergeCell ref="AE14:AG14"/>
    <mergeCell ref="AE15:AG15"/>
    <mergeCell ref="AE16:AG16"/>
    <mergeCell ref="AE12:AG12"/>
    <mergeCell ref="AE7:AG7"/>
    <mergeCell ref="CR10:CT10"/>
    <mergeCell ref="CU16:CZ16"/>
    <mergeCell ref="CU17:CZ17"/>
    <mergeCell ref="CU18:CZ18"/>
    <mergeCell ref="CR11:CT11"/>
    <mergeCell ref="BB12:CQ12"/>
    <mergeCell ref="AE17:AG17"/>
    <mergeCell ref="AE18:AG18"/>
    <mergeCell ref="CU11:CZ11"/>
    <mergeCell ref="CU12:CZ12"/>
    <mergeCell ref="CU13:CZ13"/>
    <mergeCell ref="AH6:AM6"/>
    <mergeCell ref="B2:P2"/>
    <mergeCell ref="Q2:AA2"/>
    <mergeCell ref="AC2:AQ2"/>
    <mergeCell ref="AR2:BB2"/>
    <mergeCell ref="U11:AD11"/>
    <mergeCell ref="AH10:AM10"/>
    <mergeCell ref="AH11:AM11"/>
    <mergeCell ref="CU9:CZ9"/>
    <mergeCell ref="CR9:CT9"/>
    <mergeCell ref="F3:CU4"/>
    <mergeCell ref="CU10:CZ10"/>
    <mergeCell ref="CU6:CZ6"/>
    <mergeCell ref="CU7:CZ7"/>
    <mergeCell ref="CU8:CZ8"/>
    <mergeCell ref="CR7:CT7"/>
    <mergeCell ref="CR8:CT8"/>
    <mergeCell ref="BB6:CT6"/>
    <mergeCell ref="D10:Q10"/>
    <mergeCell ref="R10:T12"/>
    <mergeCell ref="A6:C22"/>
    <mergeCell ref="U16:AD16"/>
    <mergeCell ref="U10:AD10"/>
    <mergeCell ref="D18:Q18"/>
    <mergeCell ref="D19:Q19"/>
    <mergeCell ref="D11:Q11"/>
    <mergeCell ref="R22:AD22"/>
    <mergeCell ref="AE22:AG22"/>
    <mergeCell ref="BB37:CQ37"/>
    <mergeCell ref="AR36:BA36"/>
    <mergeCell ref="BB35:CQ35"/>
    <mergeCell ref="AH24:AM25"/>
    <mergeCell ref="BB29:CQ29"/>
    <mergeCell ref="BB30:CQ30"/>
    <mergeCell ref="BB33:CQ33"/>
    <mergeCell ref="BB34:CQ34"/>
    <mergeCell ref="BB31:CQ31"/>
    <mergeCell ref="AO6:AQ32"/>
    <mergeCell ref="AR37:BA37"/>
    <mergeCell ref="AR22:BA22"/>
    <mergeCell ref="AR23:BA23"/>
    <mergeCell ref="AR24:BA25"/>
    <mergeCell ref="AR26:BA27"/>
    <mergeCell ref="AR28:BA29"/>
    <mergeCell ref="AR30:BA32"/>
    <mergeCell ref="R9:AD9"/>
    <mergeCell ref="AE21:AG21"/>
    <mergeCell ref="BB24:CQ24"/>
    <mergeCell ref="U14:AD14"/>
    <mergeCell ref="AR6:BA6"/>
    <mergeCell ref="R21:AD21"/>
    <mergeCell ref="AH21:AM21"/>
    <mergeCell ref="AE10:AG10"/>
    <mergeCell ref="AE11:AG11"/>
    <mergeCell ref="R19:AD19"/>
    <mergeCell ref="U12:AD12"/>
    <mergeCell ref="AH12:AM12"/>
    <mergeCell ref="R14:T16"/>
    <mergeCell ref="R13:AD13"/>
    <mergeCell ref="U15:AD15"/>
    <mergeCell ref="D9:Q9"/>
    <mergeCell ref="D6:Q6"/>
    <mergeCell ref="D7:Q7"/>
    <mergeCell ref="D8:Q8"/>
    <mergeCell ref="R7:AD7"/>
    <mergeCell ref="R6:AG6"/>
    <mergeCell ref="R8:AD8"/>
    <mergeCell ref="AE8:AG8"/>
    <mergeCell ref="AE9:AG9"/>
    <mergeCell ref="CR17:CT17"/>
    <mergeCell ref="CU22:CZ22"/>
    <mergeCell ref="CR22:CT22"/>
    <mergeCell ref="CR18:CT18"/>
    <mergeCell ref="D17:Q17"/>
    <mergeCell ref="D20:Q20"/>
    <mergeCell ref="D21:Q21"/>
    <mergeCell ref="R17:AD17"/>
    <mergeCell ref="BB20:CQ20"/>
    <mergeCell ref="BB19:CQ19"/>
    <mergeCell ref="R20:AD20"/>
    <mergeCell ref="AR20:BA21"/>
    <mergeCell ref="BB15:CQ15"/>
    <mergeCell ref="AR7:BA19"/>
    <mergeCell ref="BB16:CQ16"/>
    <mergeCell ref="BB17:CQ17"/>
    <mergeCell ref="AE20:AG20"/>
    <mergeCell ref="BB7:CQ7"/>
    <mergeCell ref="BB8:CQ8"/>
    <mergeCell ref="BB14:CQ14"/>
    <mergeCell ref="BB18:CQ18"/>
    <mergeCell ref="BB13:CQ13"/>
    <mergeCell ref="BB9:CQ9"/>
    <mergeCell ref="BB10:CQ10"/>
    <mergeCell ref="BB11:CQ11"/>
    <mergeCell ref="AH18:AM18"/>
    <mergeCell ref="AH16:AM16"/>
    <mergeCell ref="AH7:AM7"/>
    <mergeCell ref="AH8:AM8"/>
    <mergeCell ref="AH9:AM9"/>
    <mergeCell ref="D12:Q12"/>
    <mergeCell ref="D13:Q13"/>
    <mergeCell ref="C42:D42"/>
    <mergeCell ref="C43:D43"/>
    <mergeCell ref="D22:Q22"/>
    <mergeCell ref="BB27:CQ27"/>
    <mergeCell ref="BB22:CQ22"/>
    <mergeCell ref="BB23:CQ23"/>
    <mergeCell ref="AH13:AM13"/>
    <mergeCell ref="AH14:AM14"/>
    <mergeCell ref="AH15:AM15"/>
    <mergeCell ref="D15:Q15"/>
    <mergeCell ref="BB32:CQ32"/>
    <mergeCell ref="C24:AG25"/>
    <mergeCell ref="AH22:AM22"/>
    <mergeCell ref="AH19:AM19"/>
    <mergeCell ref="AH20:AM20"/>
    <mergeCell ref="D16:Q16"/>
    <mergeCell ref="BB21:CQ21"/>
    <mergeCell ref="BB25:CQ25"/>
    <mergeCell ref="BB26:CQ26"/>
    <mergeCell ref="BB28:CQ28"/>
    <mergeCell ref="R18:AD18"/>
    <mergeCell ref="D14:Q14"/>
  </mergeCells>
  <phoneticPr fontId="2"/>
  <dataValidations count="1">
    <dataValidation imeMode="halfAlpha" allowBlank="1" showInputMessage="1" showErrorMessage="1" sqref="AH7:AM22 AH24:AM25 CU7:CZ36 CR38:CZ38" xr:uid="{00000000-0002-0000-0400-000000000000}"/>
  </dataValidations>
  <pageMargins left="0.78740157480314965" right="0.78740157480314965" top="1.1811023622047245" bottom="0.19685039370078741" header="0.51181102362204722" footer="0.51181102362204722"/>
  <pageSetup paperSize="9" orientation="landscape" blackAndWhite="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F49"/>
  <sheetViews>
    <sheetView workbookViewId="0">
      <selection sqref="A1:AA1"/>
    </sheetView>
  </sheetViews>
  <sheetFormatPr defaultColWidth="3.375" defaultRowHeight="13.5" x14ac:dyDescent="0.15"/>
  <cols>
    <col min="32" max="32" width="0" hidden="1" customWidth="1"/>
  </cols>
  <sheetData>
    <row r="1" spans="1:32" ht="17.25" x14ac:dyDescent="0.15">
      <c r="A1" s="268" t="s">
        <v>414</v>
      </c>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row>
    <row r="4" spans="1:32" ht="15" customHeight="1" x14ac:dyDescent="0.15">
      <c r="A4" t="s">
        <v>415</v>
      </c>
    </row>
    <row r="5" spans="1:32" ht="15" customHeight="1" x14ac:dyDescent="0.15">
      <c r="B5" t="s">
        <v>461</v>
      </c>
    </row>
    <row r="6" spans="1:32" ht="15" customHeight="1" x14ac:dyDescent="0.15"/>
    <row r="7" spans="1:32" ht="15" customHeight="1" x14ac:dyDescent="0.15">
      <c r="A7" t="s">
        <v>421</v>
      </c>
      <c r="J7" s="273" t="s">
        <v>443</v>
      </c>
      <c r="K7" s="273"/>
      <c r="L7" s="107"/>
      <c r="M7" s="26" t="s">
        <v>3</v>
      </c>
      <c r="N7" s="107"/>
      <c r="O7" s="26" t="s">
        <v>397</v>
      </c>
      <c r="P7" s="107"/>
      <c r="Q7" s="26" t="s">
        <v>398</v>
      </c>
      <c r="R7" s="26" t="s">
        <v>416</v>
      </c>
      <c r="S7" s="273" t="s">
        <v>443</v>
      </c>
      <c r="T7" s="273"/>
      <c r="U7" s="107"/>
      <c r="V7" s="26" t="s">
        <v>3</v>
      </c>
      <c r="W7" s="107"/>
      <c r="X7" s="26" t="s">
        <v>397</v>
      </c>
      <c r="Y7" s="107"/>
      <c r="Z7" s="26" t="s">
        <v>398</v>
      </c>
      <c r="AF7" t="s">
        <v>444</v>
      </c>
    </row>
    <row r="8" spans="1:32" ht="15" customHeight="1" x14ac:dyDescent="0.15">
      <c r="A8" t="s">
        <v>422</v>
      </c>
      <c r="J8" s="273" t="s">
        <v>443</v>
      </c>
      <c r="K8" s="273"/>
      <c r="L8" s="107"/>
      <c r="M8" s="26" t="s">
        <v>3</v>
      </c>
      <c r="N8" s="107"/>
      <c r="O8" s="26" t="s">
        <v>397</v>
      </c>
      <c r="P8" s="107"/>
      <c r="Q8" s="26" t="s">
        <v>398</v>
      </c>
      <c r="R8" s="26" t="s">
        <v>416</v>
      </c>
      <c r="S8" s="273" t="s">
        <v>443</v>
      </c>
      <c r="T8" s="273"/>
      <c r="U8" s="107"/>
      <c r="V8" s="26" t="s">
        <v>3</v>
      </c>
      <c r="W8" s="107"/>
      <c r="X8" s="26" t="s">
        <v>397</v>
      </c>
      <c r="Y8" s="107"/>
      <c r="Z8" s="26" t="s">
        <v>398</v>
      </c>
      <c r="AF8" t="s">
        <v>445</v>
      </c>
    </row>
    <row r="9" spans="1:32" ht="15" customHeight="1" x14ac:dyDescent="0.15">
      <c r="A9" t="s">
        <v>423</v>
      </c>
      <c r="J9" s="273" t="s">
        <v>443</v>
      </c>
      <c r="K9" s="273"/>
      <c r="L9" s="107"/>
      <c r="M9" s="26" t="s">
        <v>3</v>
      </c>
      <c r="N9" s="107"/>
      <c r="O9" s="26" t="s">
        <v>397</v>
      </c>
      <c r="P9" s="107"/>
      <c r="Q9" s="26" t="s">
        <v>398</v>
      </c>
      <c r="R9" s="26" t="s">
        <v>416</v>
      </c>
      <c r="S9" s="273" t="s">
        <v>443</v>
      </c>
      <c r="T9" s="273"/>
      <c r="U9" s="107"/>
      <c r="V9" s="26" t="s">
        <v>3</v>
      </c>
      <c r="W9" s="107"/>
      <c r="X9" s="26" t="s">
        <v>397</v>
      </c>
      <c r="Y9" s="107"/>
      <c r="Z9" s="26" t="s">
        <v>398</v>
      </c>
    </row>
    <row r="10" spans="1:32" ht="15" customHeight="1" x14ac:dyDescent="0.15">
      <c r="K10" s="26"/>
      <c r="L10" s="26"/>
      <c r="M10" s="26"/>
      <c r="N10" s="26"/>
      <c r="O10" s="26"/>
      <c r="P10" s="26"/>
      <c r="Q10" s="26"/>
      <c r="R10" s="26"/>
      <c r="S10" s="26"/>
      <c r="T10" s="26"/>
      <c r="U10" s="26"/>
      <c r="V10" s="26"/>
      <c r="W10" s="26"/>
      <c r="X10" s="26"/>
      <c r="Y10" s="26"/>
      <c r="Z10" s="26"/>
      <c r="AA10" s="26"/>
    </row>
    <row r="11" spans="1:32" ht="15" customHeight="1" x14ac:dyDescent="0.15">
      <c r="B11" s="272" t="s">
        <v>417</v>
      </c>
      <c r="C11" s="272"/>
      <c r="D11" s="272"/>
      <c r="E11" s="272"/>
      <c r="F11" s="272"/>
      <c r="G11" s="272" t="s">
        <v>418</v>
      </c>
      <c r="H11" s="272"/>
      <c r="I11" s="272"/>
      <c r="J11" s="272"/>
      <c r="K11" s="272"/>
      <c r="L11" s="272"/>
      <c r="M11" s="272"/>
      <c r="N11" s="272"/>
      <c r="O11" s="272"/>
      <c r="P11" s="272"/>
    </row>
    <row r="12" spans="1:32" ht="15" customHeight="1" x14ac:dyDescent="0.15">
      <c r="B12" s="271"/>
      <c r="C12" s="271"/>
      <c r="D12" s="271"/>
      <c r="E12" s="271"/>
      <c r="F12" s="271"/>
      <c r="G12" s="269"/>
      <c r="H12" s="269"/>
      <c r="I12" s="269"/>
      <c r="J12" s="269"/>
      <c r="K12" s="269"/>
      <c r="L12" s="269"/>
      <c r="M12" s="269"/>
      <c r="N12" s="270"/>
      <c r="O12" s="274" t="s">
        <v>419</v>
      </c>
      <c r="P12" s="272"/>
    </row>
    <row r="13" spans="1:32" ht="15" customHeight="1" x14ac:dyDescent="0.15">
      <c r="B13" s="271"/>
      <c r="C13" s="271"/>
      <c r="D13" s="271"/>
      <c r="E13" s="271"/>
      <c r="F13" s="271"/>
      <c r="G13" s="269"/>
      <c r="H13" s="269"/>
      <c r="I13" s="269"/>
      <c r="J13" s="269"/>
      <c r="K13" s="269"/>
      <c r="L13" s="269"/>
      <c r="M13" s="269"/>
      <c r="N13" s="270"/>
      <c r="O13" s="274" t="s">
        <v>419</v>
      </c>
      <c r="P13" s="272"/>
    </row>
    <row r="14" spans="1:32" ht="15" customHeight="1" x14ac:dyDescent="0.15">
      <c r="B14" s="271"/>
      <c r="C14" s="271"/>
      <c r="D14" s="271"/>
      <c r="E14" s="271"/>
      <c r="F14" s="271"/>
      <c r="G14" s="269"/>
      <c r="H14" s="269"/>
      <c r="I14" s="269"/>
      <c r="J14" s="269"/>
      <c r="K14" s="269"/>
      <c r="L14" s="269"/>
      <c r="M14" s="269"/>
      <c r="N14" s="270"/>
      <c r="O14" s="274" t="s">
        <v>419</v>
      </c>
      <c r="P14" s="272"/>
    </row>
    <row r="15" spans="1:32" ht="15" customHeight="1" x14ac:dyDescent="0.15">
      <c r="B15" s="271"/>
      <c r="C15" s="271"/>
      <c r="D15" s="271"/>
      <c r="E15" s="271"/>
      <c r="F15" s="271"/>
      <c r="G15" s="269"/>
      <c r="H15" s="269"/>
      <c r="I15" s="269"/>
      <c r="J15" s="269"/>
      <c r="K15" s="269"/>
      <c r="L15" s="269"/>
      <c r="M15" s="269"/>
      <c r="N15" s="270"/>
      <c r="O15" s="274" t="s">
        <v>419</v>
      </c>
      <c r="P15" s="272"/>
    </row>
    <row r="16" spans="1:32" ht="15" customHeight="1" x14ac:dyDescent="0.15">
      <c r="B16" s="271"/>
      <c r="C16" s="271"/>
      <c r="D16" s="271"/>
      <c r="E16" s="271"/>
      <c r="F16" s="271"/>
      <c r="G16" s="269"/>
      <c r="H16" s="269"/>
      <c r="I16" s="269"/>
      <c r="J16" s="269"/>
      <c r="K16" s="269"/>
      <c r="L16" s="269"/>
      <c r="M16" s="269"/>
      <c r="N16" s="270"/>
      <c r="O16" s="274" t="s">
        <v>419</v>
      </c>
      <c r="P16" s="272"/>
    </row>
    <row r="17" spans="1:26" ht="15" customHeight="1" x14ac:dyDescent="0.15">
      <c r="B17" s="271"/>
      <c r="C17" s="271"/>
      <c r="D17" s="271"/>
      <c r="E17" s="271"/>
      <c r="F17" s="271"/>
      <c r="G17" s="269"/>
      <c r="H17" s="269"/>
      <c r="I17" s="269"/>
      <c r="J17" s="269"/>
      <c r="K17" s="269"/>
      <c r="L17" s="269"/>
      <c r="M17" s="269"/>
      <c r="N17" s="270"/>
      <c r="O17" s="274" t="s">
        <v>419</v>
      </c>
      <c r="P17" s="272"/>
    </row>
    <row r="18" spans="1:26" ht="15" customHeight="1" x14ac:dyDescent="0.15">
      <c r="B18" s="271"/>
      <c r="C18" s="271"/>
      <c r="D18" s="271"/>
      <c r="E18" s="271"/>
      <c r="F18" s="271"/>
      <c r="G18" s="269"/>
      <c r="H18" s="269"/>
      <c r="I18" s="269"/>
      <c r="J18" s="269"/>
      <c r="K18" s="269"/>
      <c r="L18" s="269"/>
      <c r="M18" s="269"/>
      <c r="N18" s="270"/>
      <c r="O18" s="274" t="s">
        <v>419</v>
      </c>
      <c r="P18" s="272"/>
    </row>
    <row r="19" spans="1:26" ht="15" customHeight="1" x14ac:dyDescent="0.15">
      <c r="B19" s="271"/>
      <c r="C19" s="271"/>
      <c r="D19" s="271"/>
      <c r="E19" s="271"/>
      <c r="F19" s="271"/>
      <c r="G19" s="269"/>
      <c r="H19" s="269"/>
      <c r="I19" s="269"/>
      <c r="J19" s="269"/>
      <c r="K19" s="269"/>
      <c r="L19" s="269"/>
      <c r="M19" s="269"/>
      <c r="N19" s="270"/>
      <c r="O19" s="274" t="s">
        <v>419</v>
      </c>
      <c r="P19" s="272"/>
    </row>
    <row r="20" spans="1:26" ht="15" customHeight="1" x14ac:dyDescent="0.15">
      <c r="B20" s="271"/>
      <c r="C20" s="271"/>
      <c r="D20" s="271"/>
      <c r="E20" s="271"/>
      <c r="F20" s="271"/>
      <c r="G20" s="269"/>
      <c r="H20" s="269"/>
      <c r="I20" s="269"/>
      <c r="J20" s="269"/>
      <c r="K20" s="269"/>
      <c r="L20" s="269"/>
      <c r="M20" s="269"/>
      <c r="N20" s="270"/>
      <c r="O20" s="274" t="s">
        <v>419</v>
      </c>
      <c r="P20" s="272"/>
    </row>
    <row r="21" spans="1:26" ht="15" customHeight="1" x14ac:dyDescent="0.15">
      <c r="B21" s="271"/>
      <c r="C21" s="271"/>
      <c r="D21" s="271"/>
      <c r="E21" s="271"/>
      <c r="F21" s="271"/>
      <c r="G21" s="269"/>
      <c r="H21" s="269"/>
      <c r="I21" s="269"/>
      <c r="J21" s="269"/>
      <c r="K21" s="269"/>
      <c r="L21" s="269"/>
      <c r="M21" s="269"/>
      <c r="N21" s="270"/>
      <c r="O21" s="274" t="s">
        <v>419</v>
      </c>
      <c r="P21" s="272"/>
    </row>
    <row r="22" spans="1:26" ht="15" customHeight="1" x14ac:dyDescent="0.15"/>
    <row r="23" spans="1:26" ht="15" customHeight="1" x14ac:dyDescent="0.15"/>
    <row r="24" spans="1:26" ht="15" customHeight="1" x14ac:dyDescent="0.15">
      <c r="A24" t="s">
        <v>420</v>
      </c>
    </row>
    <row r="25" spans="1:26" ht="15" customHeight="1" x14ac:dyDescent="0.15">
      <c r="A25" t="s">
        <v>424</v>
      </c>
    </row>
    <row r="26" spans="1:26" ht="15" customHeight="1" x14ac:dyDescent="0.15">
      <c r="B26" s="272" t="s">
        <v>417</v>
      </c>
      <c r="C26" s="272"/>
      <c r="D26" s="272"/>
      <c r="E26" s="272"/>
      <c r="F26" s="272" t="s">
        <v>425</v>
      </c>
      <c r="G26" s="272"/>
      <c r="H26" s="272"/>
      <c r="I26" s="272"/>
      <c r="J26" s="272"/>
      <c r="K26" s="272"/>
      <c r="L26" s="272" t="s">
        <v>426</v>
      </c>
      <c r="M26" s="272"/>
      <c r="N26" s="272"/>
      <c r="O26" s="272"/>
      <c r="P26" s="272"/>
      <c r="Q26" s="272"/>
      <c r="R26" s="272" t="s">
        <v>427</v>
      </c>
      <c r="S26" s="272"/>
      <c r="T26" s="272"/>
      <c r="U26" s="272"/>
      <c r="V26" s="272"/>
      <c r="W26" s="272"/>
      <c r="X26" s="275" t="s">
        <v>428</v>
      </c>
      <c r="Y26" s="275"/>
      <c r="Z26" s="275"/>
    </row>
    <row r="27" spans="1:26" ht="15" customHeight="1" x14ac:dyDescent="0.15">
      <c r="B27" s="272">
        <f t="shared" ref="B27:B36" si="0">+B12</f>
        <v>0</v>
      </c>
      <c r="C27" s="272"/>
      <c r="D27" s="272"/>
      <c r="E27" s="272"/>
      <c r="F27" s="269"/>
      <c r="G27" s="269"/>
      <c r="H27" s="269"/>
      <c r="I27" s="270"/>
      <c r="J27" s="276" t="s">
        <v>167</v>
      </c>
      <c r="K27" s="277"/>
      <c r="L27" s="269"/>
      <c r="M27" s="269"/>
      <c r="N27" s="269"/>
      <c r="O27" s="270"/>
      <c r="P27" s="276" t="s">
        <v>167</v>
      </c>
      <c r="Q27" s="277"/>
      <c r="R27" s="277">
        <f>+(F27+L27)/2</f>
        <v>0</v>
      </c>
      <c r="S27" s="277"/>
      <c r="T27" s="277"/>
      <c r="U27" s="278"/>
      <c r="V27" s="274" t="s">
        <v>167</v>
      </c>
      <c r="W27" s="272"/>
      <c r="X27" s="279" t="str">
        <f>+IF(G12="","",R27/G12)</f>
        <v/>
      </c>
      <c r="Y27" s="279"/>
      <c r="Z27" s="279"/>
    </row>
    <row r="28" spans="1:26" ht="15" customHeight="1" x14ac:dyDescent="0.15">
      <c r="B28" s="272">
        <f t="shared" si="0"/>
        <v>0</v>
      </c>
      <c r="C28" s="272"/>
      <c r="D28" s="272"/>
      <c r="E28" s="272"/>
      <c r="F28" s="269"/>
      <c r="G28" s="269"/>
      <c r="H28" s="269"/>
      <c r="I28" s="270"/>
      <c r="J28" s="276" t="s">
        <v>167</v>
      </c>
      <c r="K28" s="277"/>
      <c r="L28" s="269"/>
      <c r="M28" s="269"/>
      <c r="N28" s="269"/>
      <c r="O28" s="270"/>
      <c r="P28" s="276" t="s">
        <v>167</v>
      </c>
      <c r="Q28" s="277"/>
      <c r="R28" s="277">
        <f t="shared" ref="R28:R31" si="1">+(F28+L28)/2</f>
        <v>0</v>
      </c>
      <c r="S28" s="277"/>
      <c r="T28" s="277"/>
      <c r="U28" s="278"/>
      <c r="V28" s="274" t="s">
        <v>167</v>
      </c>
      <c r="W28" s="272"/>
      <c r="X28" s="279" t="str">
        <f t="shared" ref="X28:X36" si="2">+IF(G13="","",R28/G13)</f>
        <v/>
      </c>
      <c r="Y28" s="279"/>
      <c r="Z28" s="279"/>
    </row>
    <row r="29" spans="1:26" ht="15" customHeight="1" x14ac:dyDescent="0.15">
      <c r="B29" s="272">
        <f t="shared" si="0"/>
        <v>0</v>
      </c>
      <c r="C29" s="272"/>
      <c r="D29" s="272"/>
      <c r="E29" s="272"/>
      <c r="F29" s="269"/>
      <c r="G29" s="269"/>
      <c r="H29" s="269"/>
      <c r="I29" s="270"/>
      <c r="J29" s="276" t="s">
        <v>167</v>
      </c>
      <c r="K29" s="277"/>
      <c r="L29" s="269"/>
      <c r="M29" s="269"/>
      <c r="N29" s="269"/>
      <c r="O29" s="270"/>
      <c r="P29" s="276" t="s">
        <v>167</v>
      </c>
      <c r="Q29" s="277"/>
      <c r="R29" s="277">
        <f t="shared" si="1"/>
        <v>0</v>
      </c>
      <c r="S29" s="277"/>
      <c r="T29" s="277"/>
      <c r="U29" s="278"/>
      <c r="V29" s="274" t="s">
        <v>167</v>
      </c>
      <c r="W29" s="272"/>
      <c r="X29" s="279" t="str">
        <f t="shared" si="2"/>
        <v/>
      </c>
      <c r="Y29" s="279"/>
      <c r="Z29" s="279"/>
    </row>
    <row r="30" spans="1:26" ht="15" customHeight="1" x14ac:dyDescent="0.15">
      <c r="B30" s="272">
        <f t="shared" si="0"/>
        <v>0</v>
      </c>
      <c r="C30" s="272"/>
      <c r="D30" s="272"/>
      <c r="E30" s="272"/>
      <c r="F30" s="269"/>
      <c r="G30" s="269"/>
      <c r="H30" s="269"/>
      <c r="I30" s="270"/>
      <c r="J30" s="276" t="s">
        <v>167</v>
      </c>
      <c r="K30" s="277"/>
      <c r="L30" s="269"/>
      <c r="M30" s="269"/>
      <c r="N30" s="269"/>
      <c r="O30" s="270"/>
      <c r="P30" s="276" t="s">
        <v>167</v>
      </c>
      <c r="Q30" s="277"/>
      <c r="R30" s="277">
        <f t="shared" si="1"/>
        <v>0</v>
      </c>
      <c r="S30" s="277"/>
      <c r="T30" s="277"/>
      <c r="U30" s="278"/>
      <c r="V30" s="274" t="s">
        <v>167</v>
      </c>
      <c r="W30" s="272"/>
      <c r="X30" s="279" t="str">
        <f t="shared" si="2"/>
        <v/>
      </c>
      <c r="Y30" s="279"/>
      <c r="Z30" s="279"/>
    </row>
    <row r="31" spans="1:26" ht="15" customHeight="1" x14ac:dyDescent="0.15">
      <c r="B31" s="272">
        <f t="shared" si="0"/>
        <v>0</v>
      </c>
      <c r="C31" s="272"/>
      <c r="D31" s="272"/>
      <c r="E31" s="272"/>
      <c r="F31" s="269"/>
      <c r="G31" s="269"/>
      <c r="H31" s="269"/>
      <c r="I31" s="270"/>
      <c r="J31" s="276" t="s">
        <v>167</v>
      </c>
      <c r="K31" s="277"/>
      <c r="L31" s="269"/>
      <c r="M31" s="269"/>
      <c r="N31" s="269"/>
      <c r="O31" s="270"/>
      <c r="P31" s="276" t="s">
        <v>167</v>
      </c>
      <c r="Q31" s="277"/>
      <c r="R31" s="277">
        <f t="shared" si="1"/>
        <v>0</v>
      </c>
      <c r="S31" s="277"/>
      <c r="T31" s="277"/>
      <c r="U31" s="278"/>
      <c r="V31" s="274" t="s">
        <v>167</v>
      </c>
      <c r="W31" s="272"/>
      <c r="X31" s="279" t="str">
        <f t="shared" si="2"/>
        <v/>
      </c>
      <c r="Y31" s="279"/>
      <c r="Z31" s="279"/>
    </row>
    <row r="32" spans="1:26" ht="15" customHeight="1" x14ac:dyDescent="0.15">
      <c r="B32" s="272">
        <f t="shared" si="0"/>
        <v>0</v>
      </c>
      <c r="C32" s="272"/>
      <c r="D32" s="272"/>
      <c r="E32" s="272"/>
      <c r="F32" s="269"/>
      <c r="G32" s="269"/>
      <c r="H32" s="269"/>
      <c r="I32" s="270"/>
      <c r="J32" s="276" t="s">
        <v>167</v>
      </c>
      <c r="K32" s="277"/>
      <c r="L32" s="269"/>
      <c r="M32" s="269"/>
      <c r="N32" s="269"/>
      <c r="O32" s="270"/>
      <c r="P32" s="276" t="s">
        <v>167</v>
      </c>
      <c r="Q32" s="277"/>
      <c r="R32" s="277">
        <f>+(F32+L32)/2</f>
        <v>0</v>
      </c>
      <c r="S32" s="277"/>
      <c r="T32" s="277"/>
      <c r="U32" s="278"/>
      <c r="V32" s="274" t="s">
        <v>167</v>
      </c>
      <c r="W32" s="272"/>
      <c r="X32" s="279" t="str">
        <f t="shared" si="2"/>
        <v/>
      </c>
      <c r="Y32" s="279"/>
      <c r="Z32" s="279"/>
    </row>
    <row r="33" spans="1:26" ht="15" customHeight="1" x14ac:dyDescent="0.15">
      <c r="B33" s="272">
        <f t="shared" si="0"/>
        <v>0</v>
      </c>
      <c r="C33" s="272"/>
      <c r="D33" s="272"/>
      <c r="E33" s="272"/>
      <c r="F33" s="269"/>
      <c r="G33" s="269"/>
      <c r="H33" s="269"/>
      <c r="I33" s="270"/>
      <c r="J33" s="276" t="s">
        <v>167</v>
      </c>
      <c r="K33" s="277"/>
      <c r="L33" s="269"/>
      <c r="M33" s="269"/>
      <c r="N33" s="269"/>
      <c r="O33" s="270"/>
      <c r="P33" s="276" t="s">
        <v>167</v>
      </c>
      <c r="Q33" s="277"/>
      <c r="R33" s="277">
        <f t="shared" ref="R33:R36" si="3">+(F33+L33)/2</f>
        <v>0</v>
      </c>
      <c r="S33" s="277"/>
      <c r="T33" s="277"/>
      <c r="U33" s="278"/>
      <c r="V33" s="274" t="s">
        <v>167</v>
      </c>
      <c r="W33" s="272"/>
      <c r="X33" s="279" t="str">
        <f t="shared" si="2"/>
        <v/>
      </c>
      <c r="Y33" s="279"/>
      <c r="Z33" s="279"/>
    </row>
    <row r="34" spans="1:26" ht="15" customHeight="1" x14ac:dyDescent="0.15">
      <c r="B34" s="272">
        <f t="shared" si="0"/>
        <v>0</v>
      </c>
      <c r="C34" s="272"/>
      <c r="D34" s="272"/>
      <c r="E34" s="272"/>
      <c r="F34" s="269"/>
      <c r="G34" s="269"/>
      <c r="H34" s="269"/>
      <c r="I34" s="270"/>
      <c r="J34" s="276" t="s">
        <v>167</v>
      </c>
      <c r="K34" s="277"/>
      <c r="L34" s="269"/>
      <c r="M34" s="269"/>
      <c r="N34" s="269"/>
      <c r="O34" s="270"/>
      <c r="P34" s="276" t="s">
        <v>167</v>
      </c>
      <c r="Q34" s="277"/>
      <c r="R34" s="277">
        <f t="shared" si="3"/>
        <v>0</v>
      </c>
      <c r="S34" s="277"/>
      <c r="T34" s="277"/>
      <c r="U34" s="278"/>
      <c r="V34" s="274" t="s">
        <v>167</v>
      </c>
      <c r="W34" s="272"/>
      <c r="X34" s="279" t="str">
        <f t="shared" si="2"/>
        <v/>
      </c>
      <c r="Y34" s="279"/>
      <c r="Z34" s="279"/>
    </row>
    <row r="35" spans="1:26" ht="15" customHeight="1" x14ac:dyDescent="0.15">
      <c r="B35" s="272">
        <f t="shared" si="0"/>
        <v>0</v>
      </c>
      <c r="C35" s="272"/>
      <c r="D35" s="272"/>
      <c r="E35" s="272"/>
      <c r="F35" s="269"/>
      <c r="G35" s="269"/>
      <c r="H35" s="269"/>
      <c r="I35" s="270"/>
      <c r="J35" s="276" t="s">
        <v>167</v>
      </c>
      <c r="K35" s="277"/>
      <c r="L35" s="269"/>
      <c r="M35" s="269"/>
      <c r="N35" s="269"/>
      <c r="O35" s="270"/>
      <c r="P35" s="276" t="s">
        <v>167</v>
      </c>
      <c r="Q35" s="277"/>
      <c r="R35" s="277">
        <f t="shared" si="3"/>
        <v>0</v>
      </c>
      <c r="S35" s="277"/>
      <c r="T35" s="277"/>
      <c r="U35" s="278"/>
      <c r="V35" s="274" t="s">
        <v>167</v>
      </c>
      <c r="W35" s="272"/>
      <c r="X35" s="279" t="str">
        <f>+IF(G20="","",R35/G20)</f>
        <v/>
      </c>
      <c r="Y35" s="279"/>
      <c r="Z35" s="279"/>
    </row>
    <row r="36" spans="1:26" ht="15" customHeight="1" x14ac:dyDescent="0.15">
      <c r="B36" s="272">
        <f t="shared" si="0"/>
        <v>0</v>
      </c>
      <c r="C36" s="272"/>
      <c r="D36" s="272"/>
      <c r="E36" s="272"/>
      <c r="F36" s="269"/>
      <c r="G36" s="269"/>
      <c r="H36" s="269"/>
      <c r="I36" s="270"/>
      <c r="J36" s="276" t="s">
        <v>167</v>
      </c>
      <c r="K36" s="277"/>
      <c r="L36" s="269"/>
      <c r="M36" s="269"/>
      <c r="N36" s="269"/>
      <c r="O36" s="270"/>
      <c r="P36" s="276" t="s">
        <v>167</v>
      </c>
      <c r="Q36" s="277"/>
      <c r="R36" s="277">
        <f t="shared" si="3"/>
        <v>0</v>
      </c>
      <c r="S36" s="277"/>
      <c r="T36" s="277"/>
      <c r="U36" s="278"/>
      <c r="V36" s="274" t="s">
        <v>167</v>
      </c>
      <c r="W36" s="272"/>
      <c r="X36" s="279" t="str">
        <f t="shared" si="2"/>
        <v/>
      </c>
      <c r="Y36" s="279"/>
      <c r="Z36" s="279"/>
    </row>
    <row r="37" spans="1:26" ht="15" customHeight="1" x14ac:dyDescent="0.15"/>
    <row r="38" spans="1:26" ht="15" customHeight="1" x14ac:dyDescent="0.15">
      <c r="A38" t="s">
        <v>429</v>
      </c>
    </row>
    <row r="39" spans="1:26" ht="15" customHeight="1" x14ac:dyDescent="0.15">
      <c r="B39" s="272" t="s">
        <v>417</v>
      </c>
      <c r="C39" s="272"/>
      <c r="D39" s="272"/>
      <c r="E39" s="272"/>
      <c r="F39" s="275" t="s">
        <v>425</v>
      </c>
      <c r="G39" s="275"/>
      <c r="H39" s="275"/>
      <c r="I39" s="275"/>
      <c r="J39" s="275" t="s">
        <v>426</v>
      </c>
      <c r="K39" s="275"/>
      <c r="L39" s="275"/>
      <c r="M39" s="275"/>
      <c r="N39" s="275" t="s">
        <v>430</v>
      </c>
      <c r="O39" s="275"/>
      <c r="P39" s="275"/>
      <c r="Q39" s="275"/>
      <c r="R39" s="272" t="s">
        <v>427</v>
      </c>
      <c r="S39" s="272"/>
      <c r="T39" s="272"/>
      <c r="U39" s="272"/>
      <c r="V39" s="272"/>
      <c r="W39" s="272"/>
      <c r="X39" s="275" t="s">
        <v>428</v>
      </c>
      <c r="Y39" s="275"/>
      <c r="Z39" s="275"/>
    </row>
    <row r="40" spans="1:26" ht="15" customHeight="1" x14ac:dyDescent="0.15">
      <c r="B40" s="272">
        <f>+B12</f>
        <v>0</v>
      </c>
      <c r="C40" s="272"/>
      <c r="D40" s="272"/>
      <c r="E40" s="272"/>
      <c r="F40" s="269"/>
      <c r="G40" s="269"/>
      <c r="H40" s="270"/>
      <c r="I40" s="113" t="s">
        <v>167</v>
      </c>
      <c r="J40" s="269"/>
      <c r="K40" s="269"/>
      <c r="L40" s="270"/>
      <c r="M40" s="113" t="s">
        <v>167</v>
      </c>
      <c r="N40" s="269"/>
      <c r="O40" s="269"/>
      <c r="P40" s="270"/>
      <c r="Q40" s="113" t="s">
        <v>167</v>
      </c>
      <c r="R40" s="277">
        <f>AN40+(F40+J40+N40)/3</f>
        <v>0</v>
      </c>
      <c r="S40" s="277"/>
      <c r="T40" s="277"/>
      <c r="U40" s="278"/>
      <c r="V40" s="274" t="s">
        <v>167</v>
      </c>
      <c r="W40" s="272"/>
      <c r="X40" s="279" t="str">
        <f>+IF(G12="","",R40/G12)</f>
        <v/>
      </c>
      <c r="Y40" s="279"/>
      <c r="Z40" s="279"/>
    </row>
    <row r="41" spans="1:26" ht="15" customHeight="1" x14ac:dyDescent="0.15">
      <c r="B41" s="272">
        <f t="shared" ref="B41:B49" si="4">+B13</f>
        <v>0</v>
      </c>
      <c r="C41" s="272"/>
      <c r="D41" s="272"/>
      <c r="E41" s="272"/>
      <c r="F41" s="269"/>
      <c r="G41" s="269"/>
      <c r="H41" s="270"/>
      <c r="I41" s="113" t="s">
        <v>167</v>
      </c>
      <c r="J41" s="269"/>
      <c r="K41" s="269"/>
      <c r="L41" s="270"/>
      <c r="M41" s="113" t="s">
        <v>167</v>
      </c>
      <c r="N41" s="269"/>
      <c r="O41" s="269"/>
      <c r="P41" s="270"/>
      <c r="Q41" s="113" t="s">
        <v>167</v>
      </c>
      <c r="R41" s="278">
        <f t="shared" ref="R41:R48" si="5">AN41+(F41+J41+N41)/3</f>
        <v>0</v>
      </c>
      <c r="S41" s="280"/>
      <c r="T41" s="280"/>
      <c r="U41" s="280"/>
      <c r="V41" s="274" t="s">
        <v>167</v>
      </c>
      <c r="W41" s="272"/>
      <c r="X41" s="279" t="str">
        <f t="shared" ref="X41:X48" si="6">+IF(G13="","",R41/G13)</f>
        <v/>
      </c>
      <c r="Y41" s="279"/>
      <c r="Z41" s="279"/>
    </row>
    <row r="42" spans="1:26" ht="15" customHeight="1" x14ac:dyDescent="0.15">
      <c r="B42" s="272">
        <f t="shared" si="4"/>
        <v>0</v>
      </c>
      <c r="C42" s="272"/>
      <c r="D42" s="272"/>
      <c r="E42" s="272"/>
      <c r="F42" s="269"/>
      <c r="G42" s="269"/>
      <c r="H42" s="270"/>
      <c r="I42" s="113" t="s">
        <v>167</v>
      </c>
      <c r="J42" s="269"/>
      <c r="K42" s="269"/>
      <c r="L42" s="270"/>
      <c r="M42" s="113" t="s">
        <v>167</v>
      </c>
      <c r="N42" s="269"/>
      <c r="O42" s="269"/>
      <c r="P42" s="270"/>
      <c r="Q42" s="113" t="s">
        <v>167</v>
      </c>
      <c r="R42" s="278">
        <f t="shared" si="5"/>
        <v>0</v>
      </c>
      <c r="S42" s="280"/>
      <c r="T42" s="280"/>
      <c r="U42" s="280"/>
      <c r="V42" s="274" t="s">
        <v>167</v>
      </c>
      <c r="W42" s="272"/>
      <c r="X42" s="279" t="str">
        <f t="shared" si="6"/>
        <v/>
      </c>
      <c r="Y42" s="279"/>
      <c r="Z42" s="279"/>
    </row>
    <row r="43" spans="1:26" ht="15" customHeight="1" x14ac:dyDescent="0.15">
      <c r="B43" s="272">
        <f t="shared" si="4"/>
        <v>0</v>
      </c>
      <c r="C43" s="272"/>
      <c r="D43" s="272"/>
      <c r="E43" s="272"/>
      <c r="F43" s="269"/>
      <c r="G43" s="269"/>
      <c r="H43" s="270"/>
      <c r="I43" s="113" t="s">
        <v>167</v>
      </c>
      <c r="J43" s="269"/>
      <c r="K43" s="269"/>
      <c r="L43" s="270"/>
      <c r="M43" s="113" t="s">
        <v>167</v>
      </c>
      <c r="N43" s="269"/>
      <c r="O43" s="269"/>
      <c r="P43" s="270"/>
      <c r="Q43" s="113" t="s">
        <v>167</v>
      </c>
      <c r="R43" s="278">
        <f t="shared" si="5"/>
        <v>0</v>
      </c>
      <c r="S43" s="280"/>
      <c r="T43" s="280"/>
      <c r="U43" s="280"/>
      <c r="V43" s="274" t="s">
        <v>167</v>
      </c>
      <c r="W43" s="272"/>
      <c r="X43" s="279" t="str">
        <f t="shared" si="6"/>
        <v/>
      </c>
      <c r="Y43" s="279"/>
      <c r="Z43" s="279"/>
    </row>
    <row r="44" spans="1:26" ht="15" customHeight="1" x14ac:dyDescent="0.15">
      <c r="B44" s="272">
        <f t="shared" si="4"/>
        <v>0</v>
      </c>
      <c r="C44" s="272"/>
      <c r="D44" s="272"/>
      <c r="E44" s="272"/>
      <c r="F44" s="269"/>
      <c r="G44" s="269"/>
      <c r="H44" s="270"/>
      <c r="I44" s="113" t="s">
        <v>167</v>
      </c>
      <c r="J44" s="269"/>
      <c r="K44" s="269"/>
      <c r="L44" s="270"/>
      <c r="M44" s="113" t="s">
        <v>167</v>
      </c>
      <c r="N44" s="269"/>
      <c r="O44" s="269"/>
      <c r="P44" s="270"/>
      <c r="Q44" s="113" t="s">
        <v>167</v>
      </c>
      <c r="R44" s="278">
        <f t="shared" si="5"/>
        <v>0</v>
      </c>
      <c r="S44" s="280"/>
      <c r="T44" s="280"/>
      <c r="U44" s="280"/>
      <c r="V44" s="274" t="s">
        <v>167</v>
      </c>
      <c r="W44" s="272"/>
      <c r="X44" s="279" t="str">
        <f t="shared" si="6"/>
        <v/>
      </c>
      <c r="Y44" s="279"/>
      <c r="Z44" s="279"/>
    </row>
    <row r="45" spans="1:26" ht="15" customHeight="1" x14ac:dyDescent="0.15">
      <c r="B45" s="272">
        <f t="shared" si="4"/>
        <v>0</v>
      </c>
      <c r="C45" s="272"/>
      <c r="D45" s="272"/>
      <c r="E45" s="272"/>
      <c r="F45" s="269"/>
      <c r="G45" s="269"/>
      <c r="H45" s="270"/>
      <c r="I45" s="113" t="s">
        <v>167</v>
      </c>
      <c r="J45" s="269"/>
      <c r="K45" s="269"/>
      <c r="L45" s="270"/>
      <c r="M45" s="113" t="s">
        <v>167</v>
      </c>
      <c r="N45" s="269"/>
      <c r="O45" s="269"/>
      <c r="P45" s="270"/>
      <c r="Q45" s="113" t="s">
        <v>167</v>
      </c>
      <c r="R45" s="278">
        <f t="shared" si="5"/>
        <v>0</v>
      </c>
      <c r="S45" s="280"/>
      <c r="T45" s="280"/>
      <c r="U45" s="280"/>
      <c r="V45" s="274" t="s">
        <v>167</v>
      </c>
      <c r="W45" s="272"/>
      <c r="X45" s="279" t="str">
        <f t="shared" si="6"/>
        <v/>
      </c>
      <c r="Y45" s="279"/>
      <c r="Z45" s="279"/>
    </row>
    <row r="46" spans="1:26" ht="15" customHeight="1" x14ac:dyDescent="0.15">
      <c r="B46" s="272">
        <f t="shared" si="4"/>
        <v>0</v>
      </c>
      <c r="C46" s="272"/>
      <c r="D46" s="272"/>
      <c r="E46" s="272"/>
      <c r="F46" s="269"/>
      <c r="G46" s="269"/>
      <c r="H46" s="270"/>
      <c r="I46" s="113" t="s">
        <v>167</v>
      </c>
      <c r="J46" s="269"/>
      <c r="K46" s="269"/>
      <c r="L46" s="270"/>
      <c r="M46" s="113" t="s">
        <v>167</v>
      </c>
      <c r="N46" s="269"/>
      <c r="O46" s="269"/>
      <c r="P46" s="270"/>
      <c r="Q46" s="113" t="s">
        <v>167</v>
      </c>
      <c r="R46" s="278">
        <f t="shared" si="5"/>
        <v>0</v>
      </c>
      <c r="S46" s="280"/>
      <c r="T46" s="280"/>
      <c r="U46" s="280"/>
      <c r="V46" s="274" t="s">
        <v>167</v>
      </c>
      <c r="W46" s="272"/>
      <c r="X46" s="279" t="str">
        <f t="shared" si="6"/>
        <v/>
      </c>
      <c r="Y46" s="279"/>
      <c r="Z46" s="279"/>
    </row>
    <row r="47" spans="1:26" ht="15" customHeight="1" x14ac:dyDescent="0.15">
      <c r="B47" s="272">
        <f t="shared" si="4"/>
        <v>0</v>
      </c>
      <c r="C47" s="272"/>
      <c r="D47" s="272"/>
      <c r="E47" s="272"/>
      <c r="F47" s="269"/>
      <c r="G47" s="269"/>
      <c r="H47" s="270"/>
      <c r="I47" s="113" t="s">
        <v>167</v>
      </c>
      <c r="J47" s="269"/>
      <c r="K47" s="269"/>
      <c r="L47" s="270"/>
      <c r="M47" s="113" t="s">
        <v>167</v>
      </c>
      <c r="N47" s="269"/>
      <c r="O47" s="269"/>
      <c r="P47" s="270"/>
      <c r="Q47" s="113" t="s">
        <v>167</v>
      </c>
      <c r="R47" s="278">
        <f t="shared" si="5"/>
        <v>0</v>
      </c>
      <c r="S47" s="280"/>
      <c r="T47" s="280"/>
      <c r="U47" s="280"/>
      <c r="V47" s="274" t="s">
        <v>167</v>
      </c>
      <c r="W47" s="272"/>
      <c r="X47" s="279" t="str">
        <f t="shared" si="6"/>
        <v/>
      </c>
      <c r="Y47" s="279"/>
      <c r="Z47" s="279"/>
    </row>
    <row r="48" spans="1:26" ht="15" customHeight="1" x14ac:dyDescent="0.15">
      <c r="B48" s="272">
        <f t="shared" si="4"/>
        <v>0</v>
      </c>
      <c r="C48" s="272"/>
      <c r="D48" s="272"/>
      <c r="E48" s="272"/>
      <c r="F48" s="269"/>
      <c r="G48" s="269"/>
      <c r="H48" s="270"/>
      <c r="I48" s="113" t="s">
        <v>167</v>
      </c>
      <c r="J48" s="269"/>
      <c r="K48" s="269"/>
      <c r="L48" s="270"/>
      <c r="M48" s="113" t="s">
        <v>167</v>
      </c>
      <c r="N48" s="269"/>
      <c r="O48" s="269"/>
      <c r="P48" s="270"/>
      <c r="Q48" s="113" t="s">
        <v>167</v>
      </c>
      <c r="R48" s="278">
        <f t="shared" si="5"/>
        <v>0</v>
      </c>
      <c r="S48" s="280"/>
      <c r="T48" s="280"/>
      <c r="U48" s="280"/>
      <c r="V48" s="274" t="s">
        <v>167</v>
      </c>
      <c r="W48" s="272"/>
      <c r="X48" s="279" t="str">
        <f t="shared" si="6"/>
        <v/>
      </c>
      <c r="Y48" s="279"/>
      <c r="Z48" s="279"/>
    </row>
    <row r="49" spans="2:26" ht="15" customHeight="1" x14ac:dyDescent="0.15">
      <c r="B49" s="272">
        <f t="shared" si="4"/>
        <v>0</v>
      </c>
      <c r="C49" s="272"/>
      <c r="D49" s="272"/>
      <c r="E49" s="272"/>
      <c r="F49" s="269"/>
      <c r="G49" s="269"/>
      <c r="H49" s="270"/>
      <c r="I49" s="113" t="s">
        <v>167</v>
      </c>
      <c r="J49" s="269"/>
      <c r="K49" s="269"/>
      <c r="L49" s="270"/>
      <c r="M49" s="113" t="s">
        <v>167</v>
      </c>
      <c r="N49" s="269"/>
      <c r="O49" s="269"/>
      <c r="P49" s="270"/>
      <c r="Q49" s="113" t="s">
        <v>167</v>
      </c>
      <c r="R49" s="278">
        <f>AN49+(F49+J49+N49)/3</f>
        <v>0</v>
      </c>
      <c r="S49" s="280"/>
      <c r="T49" s="280"/>
      <c r="U49" s="280"/>
      <c r="V49" s="274" t="s">
        <v>167</v>
      </c>
      <c r="W49" s="272"/>
      <c r="X49" s="279" t="str">
        <f>+IF(G21="","",R49/G21)</f>
        <v/>
      </c>
      <c r="Y49" s="279"/>
      <c r="Z49" s="279"/>
    </row>
  </sheetData>
  <mergeCells count="200">
    <mergeCell ref="R48:U48"/>
    <mergeCell ref="J49:L49"/>
    <mergeCell ref="N40:P40"/>
    <mergeCell ref="N41:P41"/>
    <mergeCell ref="N42:P42"/>
    <mergeCell ref="N43:P43"/>
    <mergeCell ref="N44:P44"/>
    <mergeCell ref="N45:P45"/>
    <mergeCell ref="N46:P46"/>
    <mergeCell ref="N47:P47"/>
    <mergeCell ref="N48:P48"/>
    <mergeCell ref="J41:L41"/>
    <mergeCell ref="J42:L42"/>
    <mergeCell ref="J43:L43"/>
    <mergeCell ref="J44:L44"/>
    <mergeCell ref="J45:L45"/>
    <mergeCell ref="J46:L46"/>
    <mergeCell ref="J47:L47"/>
    <mergeCell ref="J48:L48"/>
    <mergeCell ref="R45:U45"/>
    <mergeCell ref="F45:H45"/>
    <mergeCell ref="F46:H46"/>
    <mergeCell ref="F47:H47"/>
    <mergeCell ref="F48:H48"/>
    <mergeCell ref="V48:W48"/>
    <mergeCell ref="X48:Z48"/>
    <mergeCell ref="B49:E49"/>
    <mergeCell ref="R49:U49"/>
    <mergeCell ref="V49:W49"/>
    <mergeCell ref="X49:Z49"/>
    <mergeCell ref="B48:E48"/>
    <mergeCell ref="V46:W46"/>
    <mergeCell ref="X46:Z46"/>
    <mergeCell ref="B47:E47"/>
    <mergeCell ref="R47:U47"/>
    <mergeCell ref="V47:W47"/>
    <mergeCell ref="X47:Z47"/>
    <mergeCell ref="B46:E46"/>
    <mergeCell ref="F49:H49"/>
    <mergeCell ref="N49:P49"/>
    <mergeCell ref="V45:W45"/>
    <mergeCell ref="X45:Z45"/>
    <mergeCell ref="B45:E45"/>
    <mergeCell ref="R46:U46"/>
    <mergeCell ref="V40:W40"/>
    <mergeCell ref="X40:Z40"/>
    <mergeCell ref="B41:E41"/>
    <mergeCell ref="R41:U41"/>
    <mergeCell ref="V41:W41"/>
    <mergeCell ref="X41:Z41"/>
    <mergeCell ref="B40:E40"/>
    <mergeCell ref="F40:H40"/>
    <mergeCell ref="F41:H41"/>
    <mergeCell ref="J40:L40"/>
    <mergeCell ref="R40:U40"/>
    <mergeCell ref="B44:E44"/>
    <mergeCell ref="V42:W42"/>
    <mergeCell ref="X42:Z42"/>
    <mergeCell ref="B43:E43"/>
    <mergeCell ref="R43:U43"/>
    <mergeCell ref="V43:W43"/>
    <mergeCell ref="X43:Z43"/>
    <mergeCell ref="B42:E42"/>
    <mergeCell ref="F42:H42"/>
    <mergeCell ref="V44:W44"/>
    <mergeCell ref="X44:Z44"/>
    <mergeCell ref="F43:H43"/>
    <mergeCell ref="F44:H44"/>
    <mergeCell ref="R42:U42"/>
    <mergeCell ref="R44:U44"/>
    <mergeCell ref="V36:W36"/>
    <mergeCell ref="X36:Z36"/>
    <mergeCell ref="B39:E39"/>
    <mergeCell ref="R39:W39"/>
    <mergeCell ref="X39:Z39"/>
    <mergeCell ref="B36:E36"/>
    <mergeCell ref="F36:I36"/>
    <mergeCell ref="J36:K36"/>
    <mergeCell ref="L36:O36"/>
    <mergeCell ref="P36:Q36"/>
    <mergeCell ref="R36:U36"/>
    <mergeCell ref="F39:I39"/>
    <mergeCell ref="J39:M39"/>
    <mergeCell ref="N39:Q39"/>
    <mergeCell ref="V34:W34"/>
    <mergeCell ref="X34:Z34"/>
    <mergeCell ref="B35:E35"/>
    <mergeCell ref="F35:I35"/>
    <mergeCell ref="J35:K35"/>
    <mergeCell ref="L35:O35"/>
    <mergeCell ref="P35:Q35"/>
    <mergeCell ref="R35:U35"/>
    <mergeCell ref="V35:W35"/>
    <mergeCell ref="X35:Z35"/>
    <mergeCell ref="B34:E34"/>
    <mergeCell ref="F34:I34"/>
    <mergeCell ref="J34:K34"/>
    <mergeCell ref="L34:O34"/>
    <mergeCell ref="P34:Q34"/>
    <mergeCell ref="R34:U34"/>
    <mergeCell ref="V32:W32"/>
    <mergeCell ref="X32:Z32"/>
    <mergeCell ref="B33:E33"/>
    <mergeCell ref="F33:I33"/>
    <mergeCell ref="J33:K33"/>
    <mergeCell ref="L33:O33"/>
    <mergeCell ref="P33:Q33"/>
    <mergeCell ref="R33:U33"/>
    <mergeCell ref="V33:W33"/>
    <mergeCell ref="X33:Z33"/>
    <mergeCell ref="B32:E32"/>
    <mergeCell ref="F32:I32"/>
    <mergeCell ref="J32:K32"/>
    <mergeCell ref="L32:O32"/>
    <mergeCell ref="P32:Q32"/>
    <mergeCell ref="R32:U32"/>
    <mergeCell ref="V30:W30"/>
    <mergeCell ref="X30:Z30"/>
    <mergeCell ref="B31:E31"/>
    <mergeCell ref="F31:I31"/>
    <mergeCell ref="J31:K31"/>
    <mergeCell ref="L31:O31"/>
    <mergeCell ref="P31:Q31"/>
    <mergeCell ref="R31:U31"/>
    <mergeCell ref="V31:W31"/>
    <mergeCell ref="X31:Z31"/>
    <mergeCell ref="B30:E30"/>
    <mergeCell ref="F30:I30"/>
    <mergeCell ref="J30:K30"/>
    <mergeCell ref="L30:O30"/>
    <mergeCell ref="P30:Q30"/>
    <mergeCell ref="R30:U30"/>
    <mergeCell ref="B28:E28"/>
    <mergeCell ref="F28:I28"/>
    <mergeCell ref="J28:K28"/>
    <mergeCell ref="L28:O28"/>
    <mergeCell ref="P28:Q28"/>
    <mergeCell ref="R28:U28"/>
    <mergeCell ref="V28:W28"/>
    <mergeCell ref="X28:Z28"/>
    <mergeCell ref="B29:E29"/>
    <mergeCell ref="F29:I29"/>
    <mergeCell ref="J29:K29"/>
    <mergeCell ref="L29:O29"/>
    <mergeCell ref="P29:Q29"/>
    <mergeCell ref="R29:U29"/>
    <mergeCell ref="V29:W29"/>
    <mergeCell ref="X29:Z29"/>
    <mergeCell ref="X26:Z26"/>
    <mergeCell ref="R26:W26"/>
    <mergeCell ref="L26:Q26"/>
    <mergeCell ref="F26:K26"/>
    <mergeCell ref="B26:E26"/>
    <mergeCell ref="J27:K27"/>
    <mergeCell ref="P27:Q27"/>
    <mergeCell ref="V27:W27"/>
    <mergeCell ref="F27:I27"/>
    <mergeCell ref="L27:O27"/>
    <mergeCell ref="R27:U27"/>
    <mergeCell ref="B27:E27"/>
    <mergeCell ref="X27:Z27"/>
    <mergeCell ref="O14:P14"/>
    <mergeCell ref="O15:P15"/>
    <mergeCell ref="O16:P16"/>
    <mergeCell ref="O17:P17"/>
    <mergeCell ref="O18:P18"/>
    <mergeCell ref="O19:P19"/>
    <mergeCell ref="G12:N12"/>
    <mergeCell ref="O12:P12"/>
    <mergeCell ref="G13:N13"/>
    <mergeCell ref="G14:N14"/>
    <mergeCell ref="G15:N15"/>
    <mergeCell ref="G16:N16"/>
    <mergeCell ref="G17:N17"/>
    <mergeCell ref="G18:N18"/>
    <mergeCell ref="G19:N19"/>
    <mergeCell ref="A1:AA1"/>
    <mergeCell ref="G20:N20"/>
    <mergeCell ref="G21:N21"/>
    <mergeCell ref="B21:F21"/>
    <mergeCell ref="G11:P11"/>
    <mergeCell ref="B15:F15"/>
    <mergeCell ref="B16:F16"/>
    <mergeCell ref="B17:F17"/>
    <mergeCell ref="B18:F18"/>
    <mergeCell ref="B19:F19"/>
    <mergeCell ref="B20:F20"/>
    <mergeCell ref="B11:F11"/>
    <mergeCell ref="B12:F12"/>
    <mergeCell ref="B13:F13"/>
    <mergeCell ref="B14:F14"/>
    <mergeCell ref="S7:T7"/>
    <mergeCell ref="S8:T8"/>
    <mergeCell ref="S9:T9"/>
    <mergeCell ref="O20:P20"/>
    <mergeCell ref="O21:P21"/>
    <mergeCell ref="J7:K7"/>
    <mergeCell ref="J8:K8"/>
    <mergeCell ref="J9:K9"/>
    <mergeCell ref="O13:P13"/>
  </mergeCells>
  <phoneticPr fontId="2"/>
  <dataValidations count="1">
    <dataValidation type="list" allowBlank="1" showInputMessage="1" showErrorMessage="1" sqref="J7:K9 S7:T9" xr:uid="{00000000-0002-0000-0500-000000000000}">
      <formula1>$AF$7:$AF$8</formula1>
    </dataValidation>
  </dataValidations>
  <pageMargins left="0.70866141732283472" right="0.70866141732283472" top="0.74803149606299213" bottom="0.74803149606299213" header="0.31496062992125984" footer="0.31496062992125984"/>
  <pageSetup paperSize="9" scale="98"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55"/>
  <sheetViews>
    <sheetView workbookViewId="0">
      <selection sqref="A1:AA1"/>
    </sheetView>
  </sheetViews>
  <sheetFormatPr defaultColWidth="3.375" defaultRowHeight="13.5" x14ac:dyDescent="0.15"/>
  <cols>
    <col min="1" max="1" width="3.375" style="26" customWidth="1"/>
    <col min="2" max="3" width="3.375" style="94" customWidth="1"/>
    <col min="4" max="4" width="3.375" style="25" customWidth="1"/>
    <col min="5" max="5" width="3.375" customWidth="1"/>
    <col min="6" max="6" width="2.625" customWidth="1"/>
    <col min="7" max="7" width="3.375" customWidth="1"/>
    <col min="8" max="10" width="2.625" customWidth="1"/>
    <col min="11" max="14" width="3.375" customWidth="1"/>
    <col min="15" max="15" width="2.625" customWidth="1"/>
    <col min="16" max="16" width="3.375" customWidth="1"/>
    <col min="17" max="17" width="2.625" customWidth="1"/>
    <col min="18" max="18" width="3.375" customWidth="1"/>
    <col min="19" max="23" width="2.625" customWidth="1"/>
    <col min="24" max="24" width="3.125" customWidth="1"/>
    <col min="25" max="25" width="3.375" customWidth="1"/>
    <col min="26" max="26" width="5.25" customWidth="1"/>
    <col min="29" max="31" width="3.375" customWidth="1"/>
    <col min="32" max="35" width="3.375" hidden="1" customWidth="1"/>
    <col min="36" max="55" width="3.375" customWidth="1"/>
    <col min="257" max="261" width="3.375" customWidth="1"/>
    <col min="262" max="262" width="2.625" customWidth="1"/>
    <col min="263" max="263" width="3.375" customWidth="1"/>
    <col min="264" max="266" width="2.625" customWidth="1"/>
    <col min="267" max="270" width="3.375" customWidth="1"/>
    <col min="271" max="271" width="2.625" customWidth="1"/>
    <col min="272" max="272" width="3.375" customWidth="1"/>
    <col min="273" max="273" width="2.625" customWidth="1"/>
    <col min="274" max="274" width="3.375" customWidth="1"/>
    <col min="275" max="279" width="2.625" customWidth="1"/>
    <col min="280" max="280" width="3.125" customWidth="1"/>
    <col min="281" max="281" width="3.375" customWidth="1"/>
    <col min="282" max="282" width="5.25" customWidth="1"/>
    <col min="513" max="517" width="3.375" customWidth="1"/>
    <col min="518" max="518" width="2.625" customWidth="1"/>
    <col min="519" max="519" width="3.375" customWidth="1"/>
    <col min="520" max="522" width="2.625" customWidth="1"/>
    <col min="523" max="526" width="3.375" customWidth="1"/>
    <col min="527" max="527" width="2.625" customWidth="1"/>
    <col min="528" max="528" width="3.375" customWidth="1"/>
    <col min="529" max="529" width="2.625" customWidth="1"/>
    <col min="530" max="530" width="3.375" customWidth="1"/>
    <col min="531" max="535" width="2.625" customWidth="1"/>
    <col min="536" max="536" width="3.125" customWidth="1"/>
    <col min="537" max="537" width="3.375" customWidth="1"/>
    <col min="538" max="538" width="5.25" customWidth="1"/>
    <col min="769" max="773" width="3.375" customWidth="1"/>
    <col min="774" max="774" width="2.625" customWidth="1"/>
    <col min="775" max="775" width="3.375" customWidth="1"/>
    <col min="776" max="778" width="2.625" customWidth="1"/>
    <col min="779" max="782" width="3.375" customWidth="1"/>
    <col min="783" max="783" width="2.625" customWidth="1"/>
    <col min="784" max="784" width="3.375" customWidth="1"/>
    <col min="785" max="785" width="2.625" customWidth="1"/>
    <col min="786" max="786" width="3.375" customWidth="1"/>
    <col min="787" max="791" width="2.625" customWidth="1"/>
    <col min="792" max="792" width="3.125" customWidth="1"/>
    <col min="793" max="793" width="3.375" customWidth="1"/>
    <col min="794" max="794" width="5.25" customWidth="1"/>
    <col min="1025" max="1029" width="3.375" customWidth="1"/>
    <col min="1030" max="1030" width="2.625" customWidth="1"/>
    <col min="1031" max="1031" width="3.375" customWidth="1"/>
    <col min="1032" max="1034" width="2.625" customWidth="1"/>
    <col min="1035" max="1038" width="3.375" customWidth="1"/>
    <col min="1039" max="1039" width="2.625" customWidth="1"/>
    <col min="1040" max="1040" width="3.375" customWidth="1"/>
    <col min="1041" max="1041" width="2.625" customWidth="1"/>
    <col min="1042" max="1042" width="3.375" customWidth="1"/>
    <col min="1043" max="1047" width="2.625" customWidth="1"/>
    <col min="1048" max="1048" width="3.125" customWidth="1"/>
    <col min="1049" max="1049" width="3.375" customWidth="1"/>
    <col min="1050" max="1050" width="5.25" customWidth="1"/>
    <col min="1281" max="1285" width="3.375" customWidth="1"/>
    <col min="1286" max="1286" width="2.625" customWidth="1"/>
    <col min="1287" max="1287" width="3.375" customWidth="1"/>
    <col min="1288" max="1290" width="2.625" customWidth="1"/>
    <col min="1291" max="1294" width="3.375" customWidth="1"/>
    <col min="1295" max="1295" width="2.625" customWidth="1"/>
    <col min="1296" max="1296" width="3.375" customWidth="1"/>
    <col min="1297" max="1297" width="2.625" customWidth="1"/>
    <col min="1298" max="1298" width="3.375" customWidth="1"/>
    <col min="1299" max="1303" width="2.625" customWidth="1"/>
    <col min="1304" max="1304" width="3.125" customWidth="1"/>
    <col min="1305" max="1305" width="3.375" customWidth="1"/>
    <col min="1306" max="1306" width="5.25" customWidth="1"/>
    <col min="1537" max="1541" width="3.375" customWidth="1"/>
    <col min="1542" max="1542" width="2.625" customWidth="1"/>
    <col min="1543" max="1543" width="3.375" customWidth="1"/>
    <col min="1544" max="1546" width="2.625" customWidth="1"/>
    <col min="1547" max="1550" width="3.375" customWidth="1"/>
    <col min="1551" max="1551" width="2.625" customWidth="1"/>
    <col min="1552" max="1552" width="3.375" customWidth="1"/>
    <col min="1553" max="1553" width="2.625" customWidth="1"/>
    <col min="1554" max="1554" width="3.375" customWidth="1"/>
    <col min="1555" max="1559" width="2.625" customWidth="1"/>
    <col min="1560" max="1560" width="3.125" customWidth="1"/>
    <col min="1561" max="1561" width="3.375" customWidth="1"/>
    <col min="1562" max="1562" width="5.25" customWidth="1"/>
    <col min="1793" max="1797" width="3.375" customWidth="1"/>
    <col min="1798" max="1798" width="2.625" customWidth="1"/>
    <col min="1799" max="1799" width="3.375" customWidth="1"/>
    <col min="1800" max="1802" width="2.625" customWidth="1"/>
    <col min="1803" max="1806" width="3.375" customWidth="1"/>
    <col min="1807" max="1807" width="2.625" customWidth="1"/>
    <col min="1808" max="1808" width="3.375" customWidth="1"/>
    <col min="1809" max="1809" width="2.625" customWidth="1"/>
    <col min="1810" max="1810" width="3.375" customWidth="1"/>
    <col min="1811" max="1815" width="2.625" customWidth="1"/>
    <col min="1816" max="1816" width="3.125" customWidth="1"/>
    <col min="1817" max="1817" width="3.375" customWidth="1"/>
    <col min="1818" max="1818" width="5.25" customWidth="1"/>
    <col min="2049" max="2053" width="3.375" customWidth="1"/>
    <col min="2054" max="2054" width="2.625" customWidth="1"/>
    <col min="2055" max="2055" width="3.375" customWidth="1"/>
    <col min="2056" max="2058" width="2.625" customWidth="1"/>
    <col min="2059" max="2062" width="3.375" customWidth="1"/>
    <col min="2063" max="2063" width="2.625" customWidth="1"/>
    <col min="2064" max="2064" width="3.375" customWidth="1"/>
    <col min="2065" max="2065" width="2.625" customWidth="1"/>
    <col min="2066" max="2066" width="3.375" customWidth="1"/>
    <col min="2067" max="2071" width="2.625" customWidth="1"/>
    <col min="2072" max="2072" width="3.125" customWidth="1"/>
    <col min="2073" max="2073" width="3.375" customWidth="1"/>
    <col min="2074" max="2074" width="5.25" customWidth="1"/>
    <col min="2305" max="2309" width="3.375" customWidth="1"/>
    <col min="2310" max="2310" width="2.625" customWidth="1"/>
    <col min="2311" max="2311" width="3.375" customWidth="1"/>
    <col min="2312" max="2314" width="2.625" customWidth="1"/>
    <col min="2315" max="2318" width="3.375" customWidth="1"/>
    <col min="2319" max="2319" width="2.625" customWidth="1"/>
    <col min="2320" max="2320" width="3.375" customWidth="1"/>
    <col min="2321" max="2321" width="2.625" customWidth="1"/>
    <col min="2322" max="2322" width="3.375" customWidth="1"/>
    <col min="2323" max="2327" width="2.625" customWidth="1"/>
    <col min="2328" max="2328" width="3.125" customWidth="1"/>
    <col min="2329" max="2329" width="3.375" customWidth="1"/>
    <col min="2330" max="2330" width="5.25" customWidth="1"/>
    <col min="2561" max="2565" width="3.375" customWidth="1"/>
    <col min="2566" max="2566" width="2.625" customWidth="1"/>
    <col min="2567" max="2567" width="3.375" customWidth="1"/>
    <col min="2568" max="2570" width="2.625" customWidth="1"/>
    <col min="2571" max="2574" width="3.375" customWidth="1"/>
    <col min="2575" max="2575" width="2.625" customWidth="1"/>
    <col min="2576" max="2576" width="3.375" customWidth="1"/>
    <col min="2577" max="2577" width="2.625" customWidth="1"/>
    <col min="2578" max="2578" width="3.375" customWidth="1"/>
    <col min="2579" max="2583" width="2.625" customWidth="1"/>
    <col min="2584" max="2584" width="3.125" customWidth="1"/>
    <col min="2585" max="2585" width="3.375" customWidth="1"/>
    <col min="2586" max="2586" width="5.25" customWidth="1"/>
    <col min="2817" max="2821" width="3.375" customWidth="1"/>
    <col min="2822" max="2822" width="2.625" customWidth="1"/>
    <col min="2823" max="2823" width="3.375" customWidth="1"/>
    <col min="2824" max="2826" width="2.625" customWidth="1"/>
    <col min="2827" max="2830" width="3.375" customWidth="1"/>
    <col min="2831" max="2831" width="2.625" customWidth="1"/>
    <col min="2832" max="2832" width="3.375" customWidth="1"/>
    <col min="2833" max="2833" width="2.625" customWidth="1"/>
    <col min="2834" max="2834" width="3.375" customWidth="1"/>
    <col min="2835" max="2839" width="2.625" customWidth="1"/>
    <col min="2840" max="2840" width="3.125" customWidth="1"/>
    <col min="2841" max="2841" width="3.375" customWidth="1"/>
    <col min="2842" max="2842" width="5.25" customWidth="1"/>
    <col min="3073" max="3077" width="3.375" customWidth="1"/>
    <col min="3078" max="3078" width="2.625" customWidth="1"/>
    <col min="3079" max="3079" width="3.375" customWidth="1"/>
    <col min="3080" max="3082" width="2.625" customWidth="1"/>
    <col min="3083" max="3086" width="3.375" customWidth="1"/>
    <col min="3087" max="3087" width="2.625" customWidth="1"/>
    <col min="3088" max="3088" width="3.375" customWidth="1"/>
    <col min="3089" max="3089" width="2.625" customWidth="1"/>
    <col min="3090" max="3090" width="3.375" customWidth="1"/>
    <col min="3091" max="3095" width="2.625" customWidth="1"/>
    <col min="3096" max="3096" width="3.125" customWidth="1"/>
    <col min="3097" max="3097" width="3.375" customWidth="1"/>
    <col min="3098" max="3098" width="5.25" customWidth="1"/>
    <col min="3329" max="3333" width="3.375" customWidth="1"/>
    <col min="3334" max="3334" width="2.625" customWidth="1"/>
    <col min="3335" max="3335" width="3.375" customWidth="1"/>
    <col min="3336" max="3338" width="2.625" customWidth="1"/>
    <col min="3339" max="3342" width="3.375" customWidth="1"/>
    <col min="3343" max="3343" width="2.625" customWidth="1"/>
    <col min="3344" max="3344" width="3.375" customWidth="1"/>
    <col min="3345" max="3345" width="2.625" customWidth="1"/>
    <col min="3346" max="3346" width="3.375" customWidth="1"/>
    <col min="3347" max="3351" width="2.625" customWidth="1"/>
    <col min="3352" max="3352" width="3.125" customWidth="1"/>
    <col min="3353" max="3353" width="3.375" customWidth="1"/>
    <col min="3354" max="3354" width="5.25" customWidth="1"/>
    <col min="3585" max="3589" width="3.375" customWidth="1"/>
    <col min="3590" max="3590" width="2.625" customWidth="1"/>
    <col min="3591" max="3591" width="3.375" customWidth="1"/>
    <col min="3592" max="3594" width="2.625" customWidth="1"/>
    <col min="3595" max="3598" width="3.375" customWidth="1"/>
    <col min="3599" max="3599" width="2.625" customWidth="1"/>
    <col min="3600" max="3600" width="3.375" customWidth="1"/>
    <col min="3601" max="3601" width="2.625" customWidth="1"/>
    <col min="3602" max="3602" width="3.375" customWidth="1"/>
    <col min="3603" max="3607" width="2.625" customWidth="1"/>
    <col min="3608" max="3608" width="3.125" customWidth="1"/>
    <col min="3609" max="3609" width="3.375" customWidth="1"/>
    <col min="3610" max="3610" width="5.25" customWidth="1"/>
    <col min="3841" max="3845" width="3.375" customWidth="1"/>
    <col min="3846" max="3846" width="2.625" customWidth="1"/>
    <col min="3847" max="3847" width="3.375" customWidth="1"/>
    <col min="3848" max="3850" width="2.625" customWidth="1"/>
    <col min="3851" max="3854" width="3.375" customWidth="1"/>
    <col min="3855" max="3855" width="2.625" customWidth="1"/>
    <col min="3856" max="3856" width="3.375" customWidth="1"/>
    <col min="3857" max="3857" width="2.625" customWidth="1"/>
    <col min="3858" max="3858" width="3.375" customWidth="1"/>
    <col min="3859" max="3863" width="2.625" customWidth="1"/>
    <col min="3864" max="3864" width="3.125" customWidth="1"/>
    <col min="3865" max="3865" width="3.375" customWidth="1"/>
    <col min="3866" max="3866" width="5.25" customWidth="1"/>
    <col min="4097" max="4101" width="3.375" customWidth="1"/>
    <col min="4102" max="4102" width="2.625" customWidth="1"/>
    <col min="4103" max="4103" width="3.375" customWidth="1"/>
    <col min="4104" max="4106" width="2.625" customWidth="1"/>
    <col min="4107" max="4110" width="3.375" customWidth="1"/>
    <col min="4111" max="4111" width="2.625" customWidth="1"/>
    <col min="4112" max="4112" width="3.375" customWidth="1"/>
    <col min="4113" max="4113" width="2.625" customWidth="1"/>
    <col min="4114" max="4114" width="3.375" customWidth="1"/>
    <col min="4115" max="4119" width="2.625" customWidth="1"/>
    <col min="4120" max="4120" width="3.125" customWidth="1"/>
    <col min="4121" max="4121" width="3.375" customWidth="1"/>
    <col min="4122" max="4122" width="5.25" customWidth="1"/>
    <col min="4353" max="4357" width="3.375" customWidth="1"/>
    <col min="4358" max="4358" width="2.625" customWidth="1"/>
    <col min="4359" max="4359" width="3.375" customWidth="1"/>
    <col min="4360" max="4362" width="2.625" customWidth="1"/>
    <col min="4363" max="4366" width="3.375" customWidth="1"/>
    <col min="4367" max="4367" width="2.625" customWidth="1"/>
    <col min="4368" max="4368" width="3.375" customWidth="1"/>
    <col min="4369" max="4369" width="2.625" customWidth="1"/>
    <col min="4370" max="4370" width="3.375" customWidth="1"/>
    <col min="4371" max="4375" width="2.625" customWidth="1"/>
    <col min="4376" max="4376" width="3.125" customWidth="1"/>
    <col min="4377" max="4377" width="3.375" customWidth="1"/>
    <col min="4378" max="4378" width="5.25" customWidth="1"/>
    <col min="4609" max="4613" width="3.375" customWidth="1"/>
    <col min="4614" max="4614" width="2.625" customWidth="1"/>
    <col min="4615" max="4615" width="3.375" customWidth="1"/>
    <col min="4616" max="4618" width="2.625" customWidth="1"/>
    <col min="4619" max="4622" width="3.375" customWidth="1"/>
    <col min="4623" max="4623" width="2.625" customWidth="1"/>
    <col min="4624" max="4624" width="3.375" customWidth="1"/>
    <col min="4625" max="4625" width="2.625" customWidth="1"/>
    <col min="4626" max="4626" width="3.375" customWidth="1"/>
    <col min="4627" max="4631" width="2.625" customWidth="1"/>
    <col min="4632" max="4632" width="3.125" customWidth="1"/>
    <col min="4633" max="4633" width="3.375" customWidth="1"/>
    <col min="4634" max="4634" width="5.25" customWidth="1"/>
    <col min="4865" max="4869" width="3.375" customWidth="1"/>
    <col min="4870" max="4870" width="2.625" customWidth="1"/>
    <col min="4871" max="4871" width="3.375" customWidth="1"/>
    <col min="4872" max="4874" width="2.625" customWidth="1"/>
    <col min="4875" max="4878" width="3.375" customWidth="1"/>
    <col min="4879" max="4879" width="2.625" customWidth="1"/>
    <col min="4880" max="4880" width="3.375" customWidth="1"/>
    <col min="4881" max="4881" width="2.625" customWidth="1"/>
    <col min="4882" max="4882" width="3.375" customWidth="1"/>
    <col min="4883" max="4887" width="2.625" customWidth="1"/>
    <col min="4888" max="4888" width="3.125" customWidth="1"/>
    <col min="4889" max="4889" width="3.375" customWidth="1"/>
    <col min="4890" max="4890" width="5.25" customWidth="1"/>
    <col min="5121" max="5125" width="3.375" customWidth="1"/>
    <col min="5126" max="5126" width="2.625" customWidth="1"/>
    <col min="5127" max="5127" width="3.375" customWidth="1"/>
    <col min="5128" max="5130" width="2.625" customWidth="1"/>
    <col min="5131" max="5134" width="3.375" customWidth="1"/>
    <col min="5135" max="5135" width="2.625" customWidth="1"/>
    <col min="5136" max="5136" width="3.375" customWidth="1"/>
    <col min="5137" max="5137" width="2.625" customWidth="1"/>
    <col min="5138" max="5138" width="3.375" customWidth="1"/>
    <col min="5139" max="5143" width="2.625" customWidth="1"/>
    <col min="5144" max="5144" width="3.125" customWidth="1"/>
    <col min="5145" max="5145" width="3.375" customWidth="1"/>
    <col min="5146" max="5146" width="5.25" customWidth="1"/>
    <col min="5377" max="5381" width="3.375" customWidth="1"/>
    <col min="5382" max="5382" width="2.625" customWidth="1"/>
    <col min="5383" max="5383" width="3.375" customWidth="1"/>
    <col min="5384" max="5386" width="2.625" customWidth="1"/>
    <col min="5387" max="5390" width="3.375" customWidth="1"/>
    <col min="5391" max="5391" width="2.625" customWidth="1"/>
    <col min="5392" max="5392" width="3.375" customWidth="1"/>
    <col min="5393" max="5393" width="2.625" customWidth="1"/>
    <col min="5394" max="5394" width="3.375" customWidth="1"/>
    <col min="5395" max="5399" width="2.625" customWidth="1"/>
    <col min="5400" max="5400" width="3.125" customWidth="1"/>
    <col min="5401" max="5401" width="3.375" customWidth="1"/>
    <col min="5402" max="5402" width="5.25" customWidth="1"/>
    <col min="5633" max="5637" width="3.375" customWidth="1"/>
    <col min="5638" max="5638" width="2.625" customWidth="1"/>
    <col min="5639" max="5639" width="3.375" customWidth="1"/>
    <col min="5640" max="5642" width="2.625" customWidth="1"/>
    <col min="5643" max="5646" width="3.375" customWidth="1"/>
    <col min="5647" max="5647" width="2.625" customWidth="1"/>
    <col min="5648" max="5648" width="3.375" customWidth="1"/>
    <col min="5649" max="5649" width="2.625" customWidth="1"/>
    <col min="5650" max="5650" width="3.375" customWidth="1"/>
    <col min="5651" max="5655" width="2.625" customWidth="1"/>
    <col min="5656" max="5656" width="3.125" customWidth="1"/>
    <col min="5657" max="5657" width="3.375" customWidth="1"/>
    <col min="5658" max="5658" width="5.25" customWidth="1"/>
    <col min="5889" max="5893" width="3.375" customWidth="1"/>
    <col min="5894" max="5894" width="2.625" customWidth="1"/>
    <col min="5895" max="5895" width="3.375" customWidth="1"/>
    <col min="5896" max="5898" width="2.625" customWidth="1"/>
    <col min="5899" max="5902" width="3.375" customWidth="1"/>
    <col min="5903" max="5903" width="2.625" customWidth="1"/>
    <col min="5904" max="5904" width="3.375" customWidth="1"/>
    <col min="5905" max="5905" width="2.625" customWidth="1"/>
    <col min="5906" max="5906" width="3.375" customWidth="1"/>
    <col min="5907" max="5911" width="2.625" customWidth="1"/>
    <col min="5912" max="5912" width="3.125" customWidth="1"/>
    <col min="5913" max="5913" width="3.375" customWidth="1"/>
    <col min="5914" max="5914" width="5.25" customWidth="1"/>
    <col min="6145" max="6149" width="3.375" customWidth="1"/>
    <col min="6150" max="6150" width="2.625" customWidth="1"/>
    <col min="6151" max="6151" width="3.375" customWidth="1"/>
    <col min="6152" max="6154" width="2.625" customWidth="1"/>
    <col min="6155" max="6158" width="3.375" customWidth="1"/>
    <col min="6159" max="6159" width="2.625" customWidth="1"/>
    <col min="6160" max="6160" width="3.375" customWidth="1"/>
    <col min="6161" max="6161" width="2.625" customWidth="1"/>
    <col min="6162" max="6162" width="3.375" customWidth="1"/>
    <col min="6163" max="6167" width="2.625" customWidth="1"/>
    <col min="6168" max="6168" width="3.125" customWidth="1"/>
    <col min="6169" max="6169" width="3.375" customWidth="1"/>
    <col min="6170" max="6170" width="5.25" customWidth="1"/>
    <col min="6401" max="6405" width="3.375" customWidth="1"/>
    <col min="6406" max="6406" width="2.625" customWidth="1"/>
    <col min="6407" max="6407" width="3.375" customWidth="1"/>
    <col min="6408" max="6410" width="2.625" customWidth="1"/>
    <col min="6411" max="6414" width="3.375" customWidth="1"/>
    <col min="6415" max="6415" width="2.625" customWidth="1"/>
    <col min="6416" max="6416" width="3.375" customWidth="1"/>
    <col min="6417" max="6417" width="2.625" customWidth="1"/>
    <col min="6418" max="6418" width="3.375" customWidth="1"/>
    <col min="6419" max="6423" width="2.625" customWidth="1"/>
    <col min="6424" max="6424" width="3.125" customWidth="1"/>
    <col min="6425" max="6425" width="3.375" customWidth="1"/>
    <col min="6426" max="6426" width="5.25" customWidth="1"/>
    <col min="6657" max="6661" width="3.375" customWidth="1"/>
    <col min="6662" max="6662" width="2.625" customWidth="1"/>
    <col min="6663" max="6663" width="3.375" customWidth="1"/>
    <col min="6664" max="6666" width="2.625" customWidth="1"/>
    <col min="6667" max="6670" width="3.375" customWidth="1"/>
    <col min="6671" max="6671" width="2.625" customWidth="1"/>
    <col min="6672" max="6672" width="3.375" customWidth="1"/>
    <col min="6673" max="6673" width="2.625" customWidth="1"/>
    <col min="6674" max="6674" width="3.375" customWidth="1"/>
    <col min="6675" max="6679" width="2.625" customWidth="1"/>
    <col min="6680" max="6680" width="3.125" customWidth="1"/>
    <col min="6681" max="6681" width="3.375" customWidth="1"/>
    <col min="6682" max="6682" width="5.25" customWidth="1"/>
    <col min="6913" max="6917" width="3.375" customWidth="1"/>
    <col min="6918" max="6918" width="2.625" customWidth="1"/>
    <col min="6919" max="6919" width="3.375" customWidth="1"/>
    <col min="6920" max="6922" width="2.625" customWidth="1"/>
    <col min="6923" max="6926" width="3.375" customWidth="1"/>
    <col min="6927" max="6927" width="2.625" customWidth="1"/>
    <col min="6928" max="6928" width="3.375" customWidth="1"/>
    <col min="6929" max="6929" width="2.625" customWidth="1"/>
    <col min="6930" max="6930" width="3.375" customWidth="1"/>
    <col min="6931" max="6935" width="2.625" customWidth="1"/>
    <col min="6936" max="6936" width="3.125" customWidth="1"/>
    <col min="6937" max="6937" width="3.375" customWidth="1"/>
    <col min="6938" max="6938" width="5.25" customWidth="1"/>
    <col min="7169" max="7173" width="3.375" customWidth="1"/>
    <col min="7174" max="7174" width="2.625" customWidth="1"/>
    <col min="7175" max="7175" width="3.375" customWidth="1"/>
    <col min="7176" max="7178" width="2.625" customWidth="1"/>
    <col min="7179" max="7182" width="3.375" customWidth="1"/>
    <col min="7183" max="7183" width="2.625" customWidth="1"/>
    <col min="7184" max="7184" width="3.375" customWidth="1"/>
    <col min="7185" max="7185" width="2.625" customWidth="1"/>
    <col min="7186" max="7186" width="3.375" customWidth="1"/>
    <col min="7187" max="7191" width="2.625" customWidth="1"/>
    <col min="7192" max="7192" width="3.125" customWidth="1"/>
    <col min="7193" max="7193" width="3.375" customWidth="1"/>
    <col min="7194" max="7194" width="5.25" customWidth="1"/>
    <col min="7425" max="7429" width="3.375" customWidth="1"/>
    <col min="7430" max="7430" width="2.625" customWidth="1"/>
    <col min="7431" max="7431" width="3.375" customWidth="1"/>
    <col min="7432" max="7434" width="2.625" customWidth="1"/>
    <col min="7435" max="7438" width="3.375" customWidth="1"/>
    <col min="7439" max="7439" width="2.625" customWidth="1"/>
    <col min="7440" max="7440" width="3.375" customWidth="1"/>
    <col min="7441" max="7441" width="2.625" customWidth="1"/>
    <col min="7442" max="7442" width="3.375" customWidth="1"/>
    <col min="7443" max="7447" width="2.625" customWidth="1"/>
    <col min="7448" max="7448" width="3.125" customWidth="1"/>
    <col min="7449" max="7449" width="3.375" customWidth="1"/>
    <col min="7450" max="7450" width="5.25" customWidth="1"/>
    <col min="7681" max="7685" width="3.375" customWidth="1"/>
    <col min="7686" max="7686" width="2.625" customWidth="1"/>
    <col min="7687" max="7687" width="3.375" customWidth="1"/>
    <col min="7688" max="7690" width="2.625" customWidth="1"/>
    <col min="7691" max="7694" width="3.375" customWidth="1"/>
    <col min="7695" max="7695" width="2.625" customWidth="1"/>
    <col min="7696" max="7696" width="3.375" customWidth="1"/>
    <col min="7697" max="7697" width="2.625" customWidth="1"/>
    <col min="7698" max="7698" width="3.375" customWidth="1"/>
    <col min="7699" max="7703" width="2.625" customWidth="1"/>
    <col min="7704" max="7704" width="3.125" customWidth="1"/>
    <col min="7705" max="7705" width="3.375" customWidth="1"/>
    <col min="7706" max="7706" width="5.25" customWidth="1"/>
    <col min="7937" max="7941" width="3.375" customWidth="1"/>
    <col min="7942" max="7942" width="2.625" customWidth="1"/>
    <col min="7943" max="7943" width="3.375" customWidth="1"/>
    <col min="7944" max="7946" width="2.625" customWidth="1"/>
    <col min="7947" max="7950" width="3.375" customWidth="1"/>
    <col min="7951" max="7951" width="2.625" customWidth="1"/>
    <col min="7952" max="7952" width="3.375" customWidth="1"/>
    <col min="7953" max="7953" width="2.625" customWidth="1"/>
    <col min="7954" max="7954" width="3.375" customWidth="1"/>
    <col min="7955" max="7959" width="2.625" customWidth="1"/>
    <col min="7960" max="7960" width="3.125" customWidth="1"/>
    <col min="7961" max="7961" width="3.375" customWidth="1"/>
    <col min="7962" max="7962" width="5.25" customWidth="1"/>
    <col min="8193" max="8197" width="3.375" customWidth="1"/>
    <col min="8198" max="8198" width="2.625" customWidth="1"/>
    <col min="8199" max="8199" width="3.375" customWidth="1"/>
    <col min="8200" max="8202" width="2.625" customWidth="1"/>
    <col min="8203" max="8206" width="3.375" customWidth="1"/>
    <col min="8207" max="8207" width="2.625" customWidth="1"/>
    <col min="8208" max="8208" width="3.375" customWidth="1"/>
    <col min="8209" max="8209" width="2.625" customWidth="1"/>
    <col min="8210" max="8210" width="3.375" customWidth="1"/>
    <col min="8211" max="8215" width="2.625" customWidth="1"/>
    <col min="8216" max="8216" width="3.125" customWidth="1"/>
    <col min="8217" max="8217" width="3.375" customWidth="1"/>
    <col min="8218" max="8218" width="5.25" customWidth="1"/>
    <col min="8449" max="8453" width="3.375" customWidth="1"/>
    <col min="8454" max="8454" width="2.625" customWidth="1"/>
    <col min="8455" max="8455" width="3.375" customWidth="1"/>
    <col min="8456" max="8458" width="2.625" customWidth="1"/>
    <col min="8459" max="8462" width="3.375" customWidth="1"/>
    <col min="8463" max="8463" width="2.625" customWidth="1"/>
    <col min="8464" max="8464" width="3.375" customWidth="1"/>
    <col min="8465" max="8465" width="2.625" customWidth="1"/>
    <col min="8466" max="8466" width="3.375" customWidth="1"/>
    <col min="8467" max="8471" width="2.625" customWidth="1"/>
    <col min="8472" max="8472" width="3.125" customWidth="1"/>
    <col min="8473" max="8473" width="3.375" customWidth="1"/>
    <col min="8474" max="8474" width="5.25" customWidth="1"/>
    <col min="8705" max="8709" width="3.375" customWidth="1"/>
    <col min="8710" max="8710" width="2.625" customWidth="1"/>
    <col min="8711" max="8711" width="3.375" customWidth="1"/>
    <col min="8712" max="8714" width="2.625" customWidth="1"/>
    <col min="8715" max="8718" width="3.375" customWidth="1"/>
    <col min="8719" max="8719" width="2.625" customWidth="1"/>
    <col min="8720" max="8720" width="3.375" customWidth="1"/>
    <col min="8721" max="8721" width="2.625" customWidth="1"/>
    <col min="8722" max="8722" width="3.375" customWidth="1"/>
    <col min="8723" max="8727" width="2.625" customWidth="1"/>
    <col min="8728" max="8728" width="3.125" customWidth="1"/>
    <col min="8729" max="8729" width="3.375" customWidth="1"/>
    <col min="8730" max="8730" width="5.25" customWidth="1"/>
    <col min="8961" max="8965" width="3.375" customWidth="1"/>
    <col min="8966" max="8966" width="2.625" customWidth="1"/>
    <col min="8967" max="8967" width="3.375" customWidth="1"/>
    <col min="8968" max="8970" width="2.625" customWidth="1"/>
    <col min="8971" max="8974" width="3.375" customWidth="1"/>
    <col min="8975" max="8975" width="2.625" customWidth="1"/>
    <col min="8976" max="8976" width="3.375" customWidth="1"/>
    <col min="8977" max="8977" width="2.625" customWidth="1"/>
    <col min="8978" max="8978" width="3.375" customWidth="1"/>
    <col min="8979" max="8983" width="2.625" customWidth="1"/>
    <col min="8984" max="8984" width="3.125" customWidth="1"/>
    <col min="8985" max="8985" width="3.375" customWidth="1"/>
    <col min="8986" max="8986" width="5.25" customWidth="1"/>
    <col min="9217" max="9221" width="3.375" customWidth="1"/>
    <col min="9222" max="9222" width="2.625" customWidth="1"/>
    <col min="9223" max="9223" width="3.375" customWidth="1"/>
    <col min="9224" max="9226" width="2.625" customWidth="1"/>
    <col min="9227" max="9230" width="3.375" customWidth="1"/>
    <col min="9231" max="9231" width="2.625" customWidth="1"/>
    <col min="9232" max="9232" width="3.375" customWidth="1"/>
    <col min="9233" max="9233" width="2.625" customWidth="1"/>
    <col min="9234" max="9234" width="3.375" customWidth="1"/>
    <col min="9235" max="9239" width="2.625" customWidth="1"/>
    <col min="9240" max="9240" width="3.125" customWidth="1"/>
    <col min="9241" max="9241" width="3.375" customWidth="1"/>
    <col min="9242" max="9242" width="5.25" customWidth="1"/>
    <col min="9473" max="9477" width="3.375" customWidth="1"/>
    <col min="9478" max="9478" width="2.625" customWidth="1"/>
    <col min="9479" max="9479" width="3.375" customWidth="1"/>
    <col min="9480" max="9482" width="2.625" customWidth="1"/>
    <col min="9483" max="9486" width="3.375" customWidth="1"/>
    <col min="9487" max="9487" width="2.625" customWidth="1"/>
    <col min="9488" max="9488" width="3.375" customWidth="1"/>
    <col min="9489" max="9489" width="2.625" customWidth="1"/>
    <col min="9490" max="9490" width="3.375" customWidth="1"/>
    <col min="9491" max="9495" width="2.625" customWidth="1"/>
    <col min="9496" max="9496" width="3.125" customWidth="1"/>
    <col min="9497" max="9497" width="3.375" customWidth="1"/>
    <col min="9498" max="9498" width="5.25" customWidth="1"/>
    <col min="9729" max="9733" width="3.375" customWidth="1"/>
    <col min="9734" max="9734" width="2.625" customWidth="1"/>
    <col min="9735" max="9735" width="3.375" customWidth="1"/>
    <col min="9736" max="9738" width="2.625" customWidth="1"/>
    <col min="9739" max="9742" width="3.375" customWidth="1"/>
    <col min="9743" max="9743" width="2.625" customWidth="1"/>
    <col min="9744" max="9744" width="3.375" customWidth="1"/>
    <col min="9745" max="9745" width="2.625" customWidth="1"/>
    <col min="9746" max="9746" width="3.375" customWidth="1"/>
    <col min="9747" max="9751" width="2.625" customWidth="1"/>
    <col min="9752" max="9752" width="3.125" customWidth="1"/>
    <col min="9753" max="9753" width="3.375" customWidth="1"/>
    <col min="9754" max="9754" width="5.25" customWidth="1"/>
    <col min="9985" max="9989" width="3.375" customWidth="1"/>
    <col min="9990" max="9990" width="2.625" customWidth="1"/>
    <col min="9991" max="9991" width="3.375" customWidth="1"/>
    <col min="9992" max="9994" width="2.625" customWidth="1"/>
    <col min="9995" max="9998" width="3.375" customWidth="1"/>
    <col min="9999" max="9999" width="2.625" customWidth="1"/>
    <col min="10000" max="10000" width="3.375" customWidth="1"/>
    <col min="10001" max="10001" width="2.625" customWidth="1"/>
    <col min="10002" max="10002" width="3.375" customWidth="1"/>
    <col min="10003" max="10007" width="2.625" customWidth="1"/>
    <col min="10008" max="10008" width="3.125" customWidth="1"/>
    <col min="10009" max="10009" width="3.375" customWidth="1"/>
    <col min="10010" max="10010" width="5.25" customWidth="1"/>
    <col min="10241" max="10245" width="3.375" customWidth="1"/>
    <col min="10246" max="10246" width="2.625" customWidth="1"/>
    <col min="10247" max="10247" width="3.375" customWidth="1"/>
    <col min="10248" max="10250" width="2.625" customWidth="1"/>
    <col min="10251" max="10254" width="3.375" customWidth="1"/>
    <col min="10255" max="10255" width="2.625" customWidth="1"/>
    <col min="10256" max="10256" width="3.375" customWidth="1"/>
    <col min="10257" max="10257" width="2.625" customWidth="1"/>
    <col min="10258" max="10258" width="3.375" customWidth="1"/>
    <col min="10259" max="10263" width="2.625" customWidth="1"/>
    <col min="10264" max="10264" width="3.125" customWidth="1"/>
    <col min="10265" max="10265" width="3.375" customWidth="1"/>
    <col min="10266" max="10266" width="5.25" customWidth="1"/>
    <col min="10497" max="10501" width="3.375" customWidth="1"/>
    <col min="10502" max="10502" width="2.625" customWidth="1"/>
    <col min="10503" max="10503" width="3.375" customWidth="1"/>
    <col min="10504" max="10506" width="2.625" customWidth="1"/>
    <col min="10507" max="10510" width="3.375" customWidth="1"/>
    <col min="10511" max="10511" width="2.625" customWidth="1"/>
    <col min="10512" max="10512" width="3.375" customWidth="1"/>
    <col min="10513" max="10513" width="2.625" customWidth="1"/>
    <col min="10514" max="10514" width="3.375" customWidth="1"/>
    <col min="10515" max="10519" width="2.625" customWidth="1"/>
    <col min="10520" max="10520" width="3.125" customWidth="1"/>
    <col min="10521" max="10521" width="3.375" customWidth="1"/>
    <col min="10522" max="10522" width="5.25" customWidth="1"/>
    <col min="10753" max="10757" width="3.375" customWidth="1"/>
    <col min="10758" max="10758" width="2.625" customWidth="1"/>
    <col min="10759" max="10759" width="3.375" customWidth="1"/>
    <col min="10760" max="10762" width="2.625" customWidth="1"/>
    <col min="10763" max="10766" width="3.375" customWidth="1"/>
    <col min="10767" max="10767" width="2.625" customWidth="1"/>
    <col min="10768" max="10768" width="3.375" customWidth="1"/>
    <col min="10769" max="10769" width="2.625" customWidth="1"/>
    <col min="10770" max="10770" width="3.375" customWidth="1"/>
    <col min="10771" max="10775" width="2.625" customWidth="1"/>
    <col min="10776" max="10776" width="3.125" customWidth="1"/>
    <col min="10777" max="10777" width="3.375" customWidth="1"/>
    <col min="10778" max="10778" width="5.25" customWidth="1"/>
    <col min="11009" max="11013" width="3.375" customWidth="1"/>
    <col min="11014" max="11014" width="2.625" customWidth="1"/>
    <col min="11015" max="11015" width="3.375" customWidth="1"/>
    <col min="11016" max="11018" width="2.625" customWidth="1"/>
    <col min="11019" max="11022" width="3.375" customWidth="1"/>
    <col min="11023" max="11023" width="2.625" customWidth="1"/>
    <col min="11024" max="11024" width="3.375" customWidth="1"/>
    <col min="11025" max="11025" width="2.625" customWidth="1"/>
    <col min="11026" max="11026" width="3.375" customWidth="1"/>
    <col min="11027" max="11031" width="2.625" customWidth="1"/>
    <col min="11032" max="11032" width="3.125" customWidth="1"/>
    <col min="11033" max="11033" width="3.375" customWidth="1"/>
    <col min="11034" max="11034" width="5.25" customWidth="1"/>
    <col min="11265" max="11269" width="3.375" customWidth="1"/>
    <col min="11270" max="11270" width="2.625" customWidth="1"/>
    <col min="11271" max="11271" width="3.375" customWidth="1"/>
    <col min="11272" max="11274" width="2.625" customWidth="1"/>
    <col min="11275" max="11278" width="3.375" customWidth="1"/>
    <col min="11279" max="11279" width="2.625" customWidth="1"/>
    <col min="11280" max="11280" width="3.375" customWidth="1"/>
    <col min="11281" max="11281" width="2.625" customWidth="1"/>
    <col min="11282" max="11282" width="3.375" customWidth="1"/>
    <col min="11283" max="11287" width="2.625" customWidth="1"/>
    <col min="11288" max="11288" width="3.125" customWidth="1"/>
    <col min="11289" max="11289" width="3.375" customWidth="1"/>
    <col min="11290" max="11290" width="5.25" customWidth="1"/>
    <col min="11521" max="11525" width="3.375" customWidth="1"/>
    <col min="11526" max="11526" width="2.625" customWidth="1"/>
    <col min="11527" max="11527" width="3.375" customWidth="1"/>
    <col min="11528" max="11530" width="2.625" customWidth="1"/>
    <col min="11531" max="11534" width="3.375" customWidth="1"/>
    <col min="11535" max="11535" width="2.625" customWidth="1"/>
    <col min="11536" max="11536" width="3.375" customWidth="1"/>
    <col min="11537" max="11537" width="2.625" customWidth="1"/>
    <col min="11538" max="11538" width="3.375" customWidth="1"/>
    <col min="11539" max="11543" width="2.625" customWidth="1"/>
    <col min="11544" max="11544" width="3.125" customWidth="1"/>
    <col min="11545" max="11545" width="3.375" customWidth="1"/>
    <col min="11546" max="11546" width="5.25" customWidth="1"/>
    <col min="11777" max="11781" width="3.375" customWidth="1"/>
    <col min="11782" max="11782" width="2.625" customWidth="1"/>
    <col min="11783" max="11783" width="3.375" customWidth="1"/>
    <col min="11784" max="11786" width="2.625" customWidth="1"/>
    <col min="11787" max="11790" width="3.375" customWidth="1"/>
    <col min="11791" max="11791" width="2.625" customWidth="1"/>
    <col min="11792" max="11792" width="3.375" customWidth="1"/>
    <col min="11793" max="11793" width="2.625" customWidth="1"/>
    <col min="11794" max="11794" width="3.375" customWidth="1"/>
    <col min="11795" max="11799" width="2.625" customWidth="1"/>
    <col min="11800" max="11800" width="3.125" customWidth="1"/>
    <col min="11801" max="11801" width="3.375" customWidth="1"/>
    <col min="11802" max="11802" width="5.25" customWidth="1"/>
    <col min="12033" max="12037" width="3.375" customWidth="1"/>
    <col min="12038" max="12038" width="2.625" customWidth="1"/>
    <col min="12039" max="12039" width="3.375" customWidth="1"/>
    <col min="12040" max="12042" width="2.625" customWidth="1"/>
    <col min="12043" max="12046" width="3.375" customWidth="1"/>
    <col min="12047" max="12047" width="2.625" customWidth="1"/>
    <col min="12048" max="12048" width="3.375" customWidth="1"/>
    <col min="12049" max="12049" width="2.625" customWidth="1"/>
    <col min="12050" max="12050" width="3.375" customWidth="1"/>
    <col min="12051" max="12055" width="2.625" customWidth="1"/>
    <col min="12056" max="12056" width="3.125" customWidth="1"/>
    <col min="12057" max="12057" width="3.375" customWidth="1"/>
    <col min="12058" max="12058" width="5.25" customWidth="1"/>
    <col min="12289" max="12293" width="3.375" customWidth="1"/>
    <col min="12294" max="12294" width="2.625" customWidth="1"/>
    <col min="12295" max="12295" width="3.375" customWidth="1"/>
    <col min="12296" max="12298" width="2.625" customWidth="1"/>
    <col min="12299" max="12302" width="3.375" customWidth="1"/>
    <col min="12303" max="12303" width="2.625" customWidth="1"/>
    <col min="12304" max="12304" width="3.375" customWidth="1"/>
    <col min="12305" max="12305" width="2.625" customWidth="1"/>
    <col min="12306" max="12306" width="3.375" customWidth="1"/>
    <col min="12307" max="12311" width="2.625" customWidth="1"/>
    <col min="12312" max="12312" width="3.125" customWidth="1"/>
    <col min="12313" max="12313" width="3.375" customWidth="1"/>
    <col min="12314" max="12314" width="5.25" customWidth="1"/>
    <col min="12545" max="12549" width="3.375" customWidth="1"/>
    <col min="12550" max="12550" width="2.625" customWidth="1"/>
    <col min="12551" max="12551" width="3.375" customWidth="1"/>
    <col min="12552" max="12554" width="2.625" customWidth="1"/>
    <col min="12555" max="12558" width="3.375" customWidth="1"/>
    <col min="12559" max="12559" width="2.625" customWidth="1"/>
    <col min="12560" max="12560" width="3.375" customWidth="1"/>
    <col min="12561" max="12561" width="2.625" customWidth="1"/>
    <col min="12562" max="12562" width="3.375" customWidth="1"/>
    <col min="12563" max="12567" width="2.625" customWidth="1"/>
    <col min="12568" max="12568" width="3.125" customWidth="1"/>
    <col min="12569" max="12569" width="3.375" customWidth="1"/>
    <col min="12570" max="12570" width="5.25" customWidth="1"/>
    <col min="12801" max="12805" width="3.375" customWidth="1"/>
    <col min="12806" max="12806" width="2.625" customWidth="1"/>
    <col min="12807" max="12807" width="3.375" customWidth="1"/>
    <col min="12808" max="12810" width="2.625" customWidth="1"/>
    <col min="12811" max="12814" width="3.375" customWidth="1"/>
    <col min="12815" max="12815" width="2.625" customWidth="1"/>
    <col min="12816" max="12816" width="3.375" customWidth="1"/>
    <col min="12817" max="12817" width="2.625" customWidth="1"/>
    <col min="12818" max="12818" width="3.375" customWidth="1"/>
    <col min="12819" max="12823" width="2.625" customWidth="1"/>
    <col min="12824" max="12824" width="3.125" customWidth="1"/>
    <col min="12825" max="12825" width="3.375" customWidth="1"/>
    <col min="12826" max="12826" width="5.25" customWidth="1"/>
    <col min="13057" max="13061" width="3.375" customWidth="1"/>
    <col min="13062" max="13062" width="2.625" customWidth="1"/>
    <col min="13063" max="13063" width="3.375" customWidth="1"/>
    <col min="13064" max="13066" width="2.625" customWidth="1"/>
    <col min="13067" max="13070" width="3.375" customWidth="1"/>
    <col min="13071" max="13071" width="2.625" customWidth="1"/>
    <col min="13072" max="13072" width="3.375" customWidth="1"/>
    <col min="13073" max="13073" width="2.625" customWidth="1"/>
    <col min="13074" max="13074" width="3.375" customWidth="1"/>
    <col min="13075" max="13079" width="2.625" customWidth="1"/>
    <col min="13080" max="13080" width="3.125" customWidth="1"/>
    <col min="13081" max="13081" width="3.375" customWidth="1"/>
    <col min="13082" max="13082" width="5.25" customWidth="1"/>
    <col min="13313" max="13317" width="3.375" customWidth="1"/>
    <col min="13318" max="13318" width="2.625" customWidth="1"/>
    <col min="13319" max="13319" width="3.375" customWidth="1"/>
    <col min="13320" max="13322" width="2.625" customWidth="1"/>
    <col min="13323" max="13326" width="3.375" customWidth="1"/>
    <col min="13327" max="13327" width="2.625" customWidth="1"/>
    <col min="13328" max="13328" width="3.375" customWidth="1"/>
    <col min="13329" max="13329" width="2.625" customWidth="1"/>
    <col min="13330" max="13330" width="3.375" customWidth="1"/>
    <col min="13331" max="13335" width="2.625" customWidth="1"/>
    <col min="13336" max="13336" width="3.125" customWidth="1"/>
    <col min="13337" max="13337" width="3.375" customWidth="1"/>
    <col min="13338" max="13338" width="5.25" customWidth="1"/>
    <col min="13569" max="13573" width="3.375" customWidth="1"/>
    <col min="13574" max="13574" width="2.625" customWidth="1"/>
    <col min="13575" max="13575" width="3.375" customWidth="1"/>
    <col min="13576" max="13578" width="2.625" customWidth="1"/>
    <col min="13579" max="13582" width="3.375" customWidth="1"/>
    <col min="13583" max="13583" width="2.625" customWidth="1"/>
    <col min="13584" max="13584" width="3.375" customWidth="1"/>
    <col min="13585" max="13585" width="2.625" customWidth="1"/>
    <col min="13586" max="13586" width="3.375" customWidth="1"/>
    <col min="13587" max="13591" width="2.625" customWidth="1"/>
    <col min="13592" max="13592" width="3.125" customWidth="1"/>
    <col min="13593" max="13593" width="3.375" customWidth="1"/>
    <col min="13594" max="13594" width="5.25" customWidth="1"/>
    <col min="13825" max="13829" width="3.375" customWidth="1"/>
    <col min="13830" max="13830" width="2.625" customWidth="1"/>
    <col min="13831" max="13831" width="3.375" customWidth="1"/>
    <col min="13832" max="13834" width="2.625" customWidth="1"/>
    <col min="13835" max="13838" width="3.375" customWidth="1"/>
    <col min="13839" max="13839" width="2.625" customWidth="1"/>
    <col min="13840" max="13840" width="3.375" customWidth="1"/>
    <col min="13841" max="13841" width="2.625" customWidth="1"/>
    <col min="13842" max="13842" width="3.375" customWidth="1"/>
    <col min="13843" max="13847" width="2.625" customWidth="1"/>
    <col min="13848" max="13848" width="3.125" customWidth="1"/>
    <col min="13849" max="13849" width="3.375" customWidth="1"/>
    <col min="13850" max="13850" width="5.25" customWidth="1"/>
    <col min="14081" max="14085" width="3.375" customWidth="1"/>
    <col min="14086" max="14086" width="2.625" customWidth="1"/>
    <col min="14087" max="14087" width="3.375" customWidth="1"/>
    <col min="14088" max="14090" width="2.625" customWidth="1"/>
    <col min="14091" max="14094" width="3.375" customWidth="1"/>
    <col min="14095" max="14095" width="2.625" customWidth="1"/>
    <col min="14096" max="14096" width="3.375" customWidth="1"/>
    <col min="14097" max="14097" width="2.625" customWidth="1"/>
    <col min="14098" max="14098" width="3.375" customWidth="1"/>
    <col min="14099" max="14103" width="2.625" customWidth="1"/>
    <col min="14104" max="14104" width="3.125" customWidth="1"/>
    <col min="14105" max="14105" width="3.375" customWidth="1"/>
    <col min="14106" max="14106" width="5.25" customWidth="1"/>
    <col min="14337" max="14341" width="3.375" customWidth="1"/>
    <col min="14342" max="14342" width="2.625" customWidth="1"/>
    <col min="14343" max="14343" width="3.375" customWidth="1"/>
    <col min="14344" max="14346" width="2.625" customWidth="1"/>
    <col min="14347" max="14350" width="3.375" customWidth="1"/>
    <col min="14351" max="14351" width="2.625" customWidth="1"/>
    <col min="14352" max="14352" width="3.375" customWidth="1"/>
    <col min="14353" max="14353" width="2.625" customWidth="1"/>
    <col min="14354" max="14354" width="3.375" customWidth="1"/>
    <col min="14355" max="14359" width="2.625" customWidth="1"/>
    <col min="14360" max="14360" width="3.125" customWidth="1"/>
    <col min="14361" max="14361" width="3.375" customWidth="1"/>
    <col min="14362" max="14362" width="5.25" customWidth="1"/>
    <col min="14593" max="14597" width="3.375" customWidth="1"/>
    <col min="14598" max="14598" width="2.625" customWidth="1"/>
    <col min="14599" max="14599" width="3.375" customWidth="1"/>
    <col min="14600" max="14602" width="2.625" customWidth="1"/>
    <col min="14603" max="14606" width="3.375" customWidth="1"/>
    <col min="14607" max="14607" width="2.625" customWidth="1"/>
    <col min="14608" max="14608" width="3.375" customWidth="1"/>
    <col min="14609" max="14609" width="2.625" customWidth="1"/>
    <col min="14610" max="14610" width="3.375" customWidth="1"/>
    <col min="14611" max="14615" width="2.625" customWidth="1"/>
    <col min="14616" max="14616" width="3.125" customWidth="1"/>
    <col min="14617" max="14617" width="3.375" customWidth="1"/>
    <col min="14618" max="14618" width="5.25" customWidth="1"/>
    <col min="14849" max="14853" width="3.375" customWidth="1"/>
    <col min="14854" max="14854" width="2.625" customWidth="1"/>
    <col min="14855" max="14855" width="3.375" customWidth="1"/>
    <col min="14856" max="14858" width="2.625" customWidth="1"/>
    <col min="14859" max="14862" width="3.375" customWidth="1"/>
    <col min="14863" max="14863" width="2.625" customWidth="1"/>
    <col min="14864" max="14864" width="3.375" customWidth="1"/>
    <col min="14865" max="14865" width="2.625" customWidth="1"/>
    <col min="14866" max="14866" width="3.375" customWidth="1"/>
    <col min="14867" max="14871" width="2.625" customWidth="1"/>
    <col min="14872" max="14872" width="3.125" customWidth="1"/>
    <col min="14873" max="14873" width="3.375" customWidth="1"/>
    <col min="14874" max="14874" width="5.25" customWidth="1"/>
    <col min="15105" max="15109" width="3.375" customWidth="1"/>
    <col min="15110" max="15110" width="2.625" customWidth="1"/>
    <col min="15111" max="15111" width="3.375" customWidth="1"/>
    <col min="15112" max="15114" width="2.625" customWidth="1"/>
    <col min="15115" max="15118" width="3.375" customWidth="1"/>
    <col min="15119" max="15119" width="2.625" customWidth="1"/>
    <col min="15120" max="15120" width="3.375" customWidth="1"/>
    <col min="15121" max="15121" width="2.625" customWidth="1"/>
    <col min="15122" max="15122" width="3.375" customWidth="1"/>
    <col min="15123" max="15127" width="2.625" customWidth="1"/>
    <col min="15128" max="15128" width="3.125" customWidth="1"/>
    <col min="15129" max="15129" width="3.375" customWidth="1"/>
    <col min="15130" max="15130" width="5.25" customWidth="1"/>
    <col min="15361" max="15365" width="3.375" customWidth="1"/>
    <col min="15366" max="15366" width="2.625" customWidth="1"/>
    <col min="15367" max="15367" width="3.375" customWidth="1"/>
    <col min="15368" max="15370" width="2.625" customWidth="1"/>
    <col min="15371" max="15374" width="3.375" customWidth="1"/>
    <col min="15375" max="15375" width="2.625" customWidth="1"/>
    <col min="15376" max="15376" width="3.375" customWidth="1"/>
    <col min="15377" max="15377" width="2.625" customWidth="1"/>
    <col min="15378" max="15378" width="3.375" customWidth="1"/>
    <col min="15379" max="15383" width="2.625" customWidth="1"/>
    <col min="15384" max="15384" width="3.125" customWidth="1"/>
    <col min="15385" max="15385" width="3.375" customWidth="1"/>
    <col min="15386" max="15386" width="5.25" customWidth="1"/>
    <col min="15617" max="15621" width="3.375" customWidth="1"/>
    <col min="15622" max="15622" width="2.625" customWidth="1"/>
    <col min="15623" max="15623" width="3.375" customWidth="1"/>
    <col min="15624" max="15626" width="2.625" customWidth="1"/>
    <col min="15627" max="15630" width="3.375" customWidth="1"/>
    <col min="15631" max="15631" width="2.625" customWidth="1"/>
    <col min="15632" max="15632" width="3.375" customWidth="1"/>
    <col min="15633" max="15633" width="2.625" customWidth="1"/>
    <col min="15634" max="15634" width="3.375" customWidth="1"/>
    <col min="15635" max="15639" width="2.625" customWidth="1"/>
    <col min="15640" max="15640" width="3.125" customWidth="1"/>
    <col min="15641" max="15641" width="3.375" customWidth="1"/>
    <col min="15642" max="15642" width="5.25" customWidth="1"/>
    <col min="15873" max="15877" width="3.375" customWidth="1"/>
    <col min="15878" max="15878" width="2.625" customWidth="1"/>
    <col min="15879" max="15879" width="3.375" customWidth="1"/>
    <col min="15880" max="15882" width="2.625" customWidth="1"/>
    <col min="15883" max="15886" width="3.375" customWidth="1"/>
    <col min="15887" max="15887" width="2.625" customWidth="1"/>
    <col min="15888" max="15888" width="3.375" customWidth="1"/>
    <col min="15889" max="15889" width="2.625" customWidth="1"/>
    <col min="15890" max="15890" width="3.375" customWidth="1"/>
    <col min="15891" max="15895" width="2.625" customWidth="1"/>
    <col min="15896" max="15896" width="3.125" customWidth="1"/>
    <col min="15897" max="15897" width="3.375" customWidth="1"/>
    <col min="15898" max="15898" width="5.25" customWidth="1"/>
    <col min="16129" max="16133" width="3.375" customWidth="1"/>
    <col min="16134" max="16134" width="2.625" customWidth="1"/>
    <col min="16135" max="16135" width="3.375" customWidth="1"/>
    <col min="16136" max="16138" width="2.625" customWidth="1"/>
    <col min="16139" max="16142" width="3.375" customWidth="1"/>
    <col min="16143" max="16143" width="2.625" customWidth="1"/>
    <col min="16144" max="16144" width="3.375" customWidth="1"/>
    <col min="16145" max="16145" width="2.625" customWidth="1"/>
    <col min="16146" max="16146" width="3.375" customWidth="1"/>
    <col min="16147" max="16151" width="2.625" customWidth="1"/>
    <col min="16152" max="16152" width="3.125" customWidth="1"/>
    <col min="16153" max="16153" width="3.375" customWidth="1"/>
    <col min="16154" max="16154" width="5.25" customWidth="1"/>
  </cols>
  <sheetData>
    <row r="1" spans="1:27" ht="17.25" x14ac:dyDescent="0.15">
      <c r="A1" s="268" t="s">
        <v>431</v>
      </c>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row>
    <row r="4" spans="1:27" x14ac:dyDescent="0.15">
      <c r="A4" s="46" t="s">
        <v>376</v>
      </c>
    </row>
    <row r="5" spans="1:27" x14ac:dyDescent="0.15">
      <c r="A5" s="297" t="s">
        <v>377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row>
    <row r="6" spans="1:27" x14ac:dyDescent="0.15">
      <c r="A6" s="297" t="s">
        <v>378</v>
      </c>
      <c r="B6" s="297"/>
      <c r="C6" s="297"/>
      <c r="D6" s="298" t="s">
        <v>379</v>
      </c>
      <c r="E6" s="299"/>
      <c r="F6" s="299"/>
      <c r="G6" s="299"/>
      <c r="H6" s="299"/>
      <c r="I6" s="299"/>
      <c r="J6" s="299"/>
      <c r="K6" s="299"/>
      <c r="L6" s="299"/>
      <c r="M6" s="299"/>
      <c r="N6" s="299"/>
      <c r="O6" s="300"/>
      <c r="P6" s="272" t="s">
        <v>380</v>
      </c>
      <c r="Q6" s="272"/>
      <c r="R6" s="272"/>
      <c r="S6" s="272"/>
      <c r="T6" s="272"/>
      <c r="U6" s="272"/>
      <c r="V6" s="272"/>
      <c r="W6" s="272" t="s">
        <v>381</v>
      </c>
      <c r="X6" s="272"/>
      <c r="Y6" s="272"/>
      <c r="Z6" s="272"/>
      <c r="AA6" s="272"/>
    </row>
    <row r="7" spans="1:27" ht="17.100000000000001" customHeight="1" x14ac:dyDescent="0.15">
      <c r="A7" s="283"/>
      <c r="B7" s="283"/>
      <c r="C7" s="283"/>
      <c r="D7" s="95"/>
      <c r="E7" s="96" t="s">
        <v>382</v>
      </c>
      <c r="F7" s="282"/>
      <c r="G7" s="282"/>
      <c r="H7" s="282"/>
      <c r="I7" s="282"/>
      <c r="J7" s="96"/>
      <c r="K7" s="284" t="s">
        <v>383</v>
      </c>
      <c r="L7" s="286">
        <v>1000000</v>
      </c>
      <c r="M7" s="287"/>
      <c r="N7" s="287"/>
      <c r="O7" s="288"/>
      <c r="P7" s="291" t="str">
        <f>+IF(F7="","",F7/F8*1000000)</f>
        <v/>
      </c>
      <c r="Q7" s="292"/>
      <c r="R7" s="292"/>
      <c r="S7" s="292"/>
      <c r="T7" s="292"/>
      <c r="U7" s="292"/>
      <c r="V7" s="293"/>
      <c r="W7" s="281"/>
      <c r="X7" s="281"/>
      <c r="Y7" s="281"/>
      <c r="Z7" s="281"/>
      <c r="AA7" s="281"/>
    </row>
    <row r="8" spans="1:27" ht="17.100000000000001" customHeight="1" x14ac:dyDescent="0.15">
      <c r="A8" s="283"/>
      <c r="B8" s="283"/>
      <c r="C8" s="283"/>
      <c r="D8" s="97"/>
      <c r="E8" s="98" t="s">
        <v>384</v>
      </c>
      <c r="F8" s="282"/>
      <c r="G8" s="282"/>
      <c r="H8" s="282"/>
      <c r="I8" s="282"/>
      <c r="J8" s="98"/>
      <c r="K8" s="285"/>
      <c r="L8" s="289"/>
      <c r="M8" s="289"/>
      <c r="N8" s="289"/>
      <c r="O8" s="290"/>
      <c r="P8" s="294"/>
      <c r="Q8" s="295"/>
      <c r="R8" s="295"/>
      <c r="S8" s="295"/>
      <c r="T8" s="295"/>
      <c r="U8" s="295"/>
      <c r="V8" s="296"/>
      <c r="W8" s="281"/>
      <c r="X8" s="281"/>
      <c r="Y8" s="281"/>
      <c r="Z8" s="281"/>
      <c r="AA8" s="281"/>
    </row>
    <row r="9" spans="1:27" ht="17.100000000000001" customHeight="1" x14ac:dyDescent="0.15">
      <c r="A9" s="283"/>
      <c r="B9" s="283"/>
      <c r="C9" s="283"/>
      <c r="D9" s="95"/>
      <c r="E9" s="96" t="s">
        <v>382</v>
      </c>
      <c r="F9" s="282"/>
      <c r="G9" s="282"/>
      <c r="H9" s="282"/>
      <c r="I9" s="282"/>
      <c r="J9" s="96"/>
      <c r="K9" s="284" t="s">
        <v>383</v>
      </c>
      <c r="L9" s="286">
        <v>1000000</v>
      </c>
      <c r="M9" s="287"/>
      <c r="N9" s="287"/>
      <c r="O9" s="288"/>
      <c r="P9" s="291" t="str">
        <f>+IF(F9="","",F9/F10*1000000)</f>
        <v/>
      </c>
      <c r="Q9" s="292"/>
      <c r="R9" s="292"/>
      <c r="S9" s="292"/>
      <c r="T9" s="292"/>
      <c r="U9" s="292"/>
      <c r="V9" s="293"/>
      <c r="W9" s="281"/>
      <c r="X9" s="281"/>
      <c r="Y9" s="281"/>
      <c r="Z9" s="281"/>
      <c r="AA9" s="281"/>
    </row>
    <row r="10" spans="1:27" ht="17.100000000000001" customHeight="1" x14ac:dyDescent="0.15">
      <c r="A10" s="283"/>
      <c r="B10" s="283"/>
      <c r="C10" s="283"/>
      <c r="D10" s="97"/>
      <c r="E10" s="98" t="s">
        <v>384</v>
      </c>
      <c r="F10" s="282"/>
      <c r="G10" s="282"/>
      <c r="H10" s="282"/>
      <c r="I10" s="282"/>
      <c r="J10" s="98"/>
      <c r="K10" s="285"/>
      <c r="L10" s="289"/>
      <c r="M10" s="289"/>
      <c r="N10" s="289"/>
      <c r="O10" s="290"/>
      <c r="P10" s="294"/>
      <c r="Q10" s="295"/>
      <c r="R10" s="295"/>
      <c r="S10" s="295"/>
      <c r="T10" s="295"/>
      <c r="U10" s="295"/>
      <c r="V10" s="296"/>
      <c r="W10" s="281"/>
      <c r="X10" s="281"/>
      <c r="Y10" s="281"/>
      <c r="Z10" s="281"/>
      <c r="AA10" s="281"/>
    </row>
    <row r="11" spans="1:27" ht="17.100000000000001" customHeight="1" x14ac:dyDescent="0.15">
      <c r="A11" s="283"/>
      <c r="B11" s="283"/>
      <c r="C11" s="283"/>
      <c r="D11" s="95"/>
      <c r="E11" s="96" t="s">
        <v>382</v>
      </c>
      <c r="F11" s="282"/>
      <c r="G11" s="282"/>
      <c r="H11" s="282"/>
      <c r="I11" s="282"/>
      <c r="J11" s="96"/>
      <c r="K11" s="284" t="s">
        <v>383</v>
      </c>
      <c r="L11" s="286">
        <v>1000000</v>
      </c>
      <c r="M11" s="287"/>
      <c r="N11" s="287"/>
      <c r="O11" s="288"/>
      <c r="P11" s="291" t="str">
        <f>+IF(F11="","",F11/F12*1000000)</f>
        <v/>
      </c>
      <c r="Q11" s="292"/>
      <c r="R11" s="292"/>
      <c r="S11" s="292"/>
      <c r="T11" s="292"/>
      <c r="U11" s="292"/>
      <c r="V11" s="293"/>
      <c r="W11" s="281"/>
      <c r="X11" s="281"/>
      <c r="Y11" s="281"/>
      <c r="Z11" s="281"/>
      <c r="AA11" s="281"/>
    </row>
    <row r="12" spans="1:27" ht="17.100000000000001" customHeight="1" x14ac:dyDescent="0.15">
      <c r="A12" s="283"/>
      <c r="B12" s="283"/>
      <c r="C12" s="283"/>
      <c r="D12" s="97"/>
      <c r="E12" s="98" t="s">
        <v>384</v>
      </c>
      <c r="F12" s="282"/>
      <c r="G12" s="282"/>
      <c r="H12" s="282"/>
      <c r="I12" s="282"/>
      <c r="J12" s="98"/>
      <c r="K12" s="285"/>
      <c r="L12" s="289"/>
      <c r="M12" s="289"/>
      <c r="N12" s="289"/>
      <c r="O12" s="290"/>
      <c r="P12" s="294"/>
      <c r="Q12" s="295"/>
      <c r="R12" s="295"/>
      <c r="S12" s="295"/>
      <c r="T12" s="295"/>
      <c r="U12" s="295"/>
      <c r="V12" s="296"/>
      <c r="W12" s="281"/>
      <c r="X12" s="281"/>
      <c r="Y12" s="281"/>
      <c r="Z12" s="281"/>
      <c r="AA12" s="281"/>
    </row>
    <row r="13" spans="1:27" ht="17.100000000000001" customHeight="1" x14ac:dyDescent="0.15">
      <c r="A13" s="283"/>
      <c r="B13" s="283"/>
      <c r="C13" s="283"/>
      <c r="D13" s="95"/>
      <c r="E13" s="96" t="s">
        <v>382</v>
      </c>
      <c r="F13" s="282"/>
      <c r="G13" s="282"/>
      <c r="H13" s="282"/>
      <c r="I13" s="282"/>
      <c r="J13" s="96"/>
      <c r="K13" s="284" t="s">
        <v>383</v>
      </c>
      <c r="L13" s="286">
        <v>1000000</v>
      </c>
      <c r="M13" s="287"/>
      <c r="N13" s="287"/>
      <c r="O13" s="288"/>
      <c r="P13" s="291" t="str">
        <f>+IF(F13="","",F13/F14*1000000)</f>
        <v/>
      </c>
      <c r="Q13" s="292"/>
      <c r="R13" s="292"/>
      <c r="S13" s="292"/>
      <c r="T13" s="292"/>
      <c r="U13" s="292"/>
      <c r="V13" s="293"/>
      <c r="W13" s="281"/>
      <c r="X13" s="281"/>
      <c r="Y13" s="281"/>
      <c r="Z13" s="281"/>
      <c r="AA13" s="281"/>
    </row>
    <row r="14" spans="1:27" ht="17.100000000000001" customHeight="1" x14ac:dyDescent="0.15">
      <c r="A14" s="283"/>
      <c r="B14" s="283"/>
      <c r="C14" s="283"/>
      <c r="D14" s="97"/>
      <c r="E14" s="98" t="s">
        <v>384</v>
      </c>
      <c r="F14" s="282"/>
      <c r="G14" s="282"/>
      <c r="H14" s="282"/>
      <c r="I14" s="282"/>
      <c r="J14" s="98"/>
      <c r="K14" s="285"/>
      <c r="L14" s="289"/>
      <c r="M14" s="289"/>
      <c r="N14" s="289"/>
      <c r="O14" s="290"/>
      <c r="P14" s="294"/>
      <c r="Q14" s="295"/>
      <c r="R14" s="295"/>
      <c r="S14" s="295"/>
      <c r="T14" s="295"/>
      <c r="U14" s="295"/>
      <c r="V14" s="296"/>
      <c r="W14" s="281"/>
      <c r="X14" s="281"/>
      <c r="Y14" s="281"/>
      <c r="Z14" s="281"/>
      <c r="AA14" s="281"/>
    </row>
    <row r="15" spans="1:27" ht="17.100000000000001" customHeight="1" x14ac:dyDescent="0.15">
      <c r="A15" s="283"/>
      <c r="B15" s="283"/>
      <c r="C15" s="283"/>
      <c r="D15" s="95"/>
      <c r="E15" s="96" t="s">
        <v>382</v>
      </c>
      <c r="F15" s="282"/>
      <c r="G15" s="282"/>
      <c r="H15" s="282"/>
      <c r="I15" s="282"/>
      <c r="J15" s="96"/>
      <c r="K15" s="284" t="s">
        <v>383</v>
      </c>
      <c r="L15" s="286">
        <v>1000000</v>
      </c>
      <c r="M15" s="287"/>
      <c r="N15" s="287"/>
      <c r="O15" s="288"/>
      <c r="P15" s="291" t="str">
        <f>+IF(F15="","",F15/F16*1000000)</f>
        <v/>
      </c>
      <c r="Q15" s="292"/>
      <c r="R15" s="292"/>
      <c r="S15" s="292"/>
      <c r="T15" s="292"/>
      <c r="U15" s="292"/>
      <c r="V15" s="293"/>
      <c r="W15" s="281"/>
      <c r="X15" s="281"/>
      <c r="Y15" s="281"/>
      <c r="Z15" s="281"/>
      <c r="AA15" s="281"/>
    </row>
    <row r="16" spans="1:27" ht="17.100000000000001" customHeight="1" x14ac:dyDescent="0.15">
      <c r="A16" s="283"/>
      <c r="B16" s="283"/>
      <c r="C16" s="283"/>
      <c r="D16" s="97"/>
      <c r="E16" s="98" t="s">
        <v>384</v>
      </c>
      <c r="F16" s="282"/>
      <c r="G16" s="282"/>
      <c r="H16" s="282"/>
      <c r="I16" s="282"/>
      <c r="J16" s="98"/>
      <c r="K16" s="285"/>
      <c r="L16" s="289"/>
      <c r="M16" s="289"/>
      <c r="N16" s="289"/>
      <c r="O16" s="290"/>
      <c r="P16" s="294"/>
      <c r="Q16" s="295"/>
      <c r="R16" s="295"/>
      <c r="S16" s="295"/>
      <c r="T16" s="295"/>
      <c r="U16" s="295"/>
      <c r="V16" s="296"/>
      <c r="W16" s="281"/>
      <c r="X16" s="281"/>
      <c r="Y16" s="281"/>
      <c r="Z16" s="281"/>
      <c r="AA16" s="281"/>
    </row>
    <row r="17" spans="1:27" ht="17.100000000000001" customHeight="1" x14ac:dyDescent="0.15">
      <c r="A17" s="283"/>
      <c r="B17" s="283"/>
      <c r="C17" s="283"/>
      <c r="D17" s="95"/>
      <c r="E17" s="96" t="s">
        <v>382</v>
      </c>
      <c r="F17" s="282"/>
      <c r="G17" s="282"/>
      <c r="H17" s="282"/>
      <c r="I17" s="282"/>
      <c r="J17" s="96"/>
      <c r="K17" s="284" t="s">
        <v>383</v>
      </c>
      <c r="L17" s="286">
        <v>1000000</v>
      </c>
      <c r="M17" s="287"/>
      <c r="N17" s="287"/>
      <c r="O17" s="288"/>
      <c r="P17" s="291" t="str">
        <f>+IF(F17="","",F17/F18*1000000)</f>
        <v/>
      </c>
      <c r="Q17" s="292"/>
      <c r="R17" s="292"/>
      <c r="S17" s="292"/>
      <c r="T17" s="292"/>
      <c r="U17" s="292"/>
      <c r="V17" s="293"/>
      <c r="W17" s="281"/>
      <c r="X17" s="281"/>
      <c r="Y17" s="281"/>
      <c r="Z17" s="281"/>
      <c r="AA17" s="281"/>
    </row>
    <row r="18" spans="1:27" ht="17.100000000000001" customHeight="1" x14ac:dyDescent="0.15">
      <c r="A18" s="283"/>
      <c r="B18" s="283"/>
      <c r="C18" s="283"/>
      <c r="D18" s="97"/>
      <c r="E18" s="98" t="s">
        <v>384</v>
      </c>
      <c r="F18" s="282"/>
      <c r="G18" s="282"/>
      <c r="H18" s="282"/>
      <c r="I18" s="282"/>
      <c r="J18" s="98"/>
      <c r="K18" s="285"/>
      <c r="L18" s="289"/>
      <c r="M18" s="289"/>
      <c r="N18" s="289"/>
      <c r="O18" s="290"/>
      <c r="P18" s="294"/>
      <c r="Q18" s="295"/>
      <c r="R18" s="295"/>
      <c r="S18" s="295"/>
      <c r="T18" s="295"/>
      <c r="U18" s="295"/>
      <c r="V18" s="296"/>
      <c r="W18" s="281"/>
      <c r="X18" s="281"/>
      <c r="Y18" s="281"/>
      <c r="Z18" s="281"/>
      <c r="AA18" s="281"/>
    </row>
    <row r="19" spans="1:27" ht="17.100000000000001" customHeight="1" x14ac:dyDescent="0.15">
      <c r="A19" s="283"/>
      <c r="B19" s="283"/>
      <c r="C19" s="283"/>
      <c r="D19" s="95"/>
      <c r="E19" s="96" t="s">
        <v>382</v>
      </c>
      <c r="F19" s="282"/>
      <c r="G19" s="282"/>
      <c r="H19" s="282"/>
      <c r="I19" s="282"/>
      <c r="J19" s="96"/>
      <c r="K19" s="284" t="s">
        <v>383</v>
      </c>
      <c r="L19" s="286">
        <v>1000000</v>
      </c>
      <c r="M19" s="287"/>
      <c r="N19" s="287"/>
      <c r="O19" s="288"/>
      <c r="P19" s="291" t="str">
        <f>+IF(F19="","",F19/F20*1000000)</f>
        <v/>
      </c>
      <c r="Q19" s="292"/>
      <c r="R19" s="292"/>
      <c r="S19" s="292"/>
      <c r="T19" s="292"/>
      <c r="U19" s="292"/>
      <c r="V19" s="293"/>
      <c r="W19" s="281"/>
      <c r="X19" s="281"/>
      <c r="Y19" s="281"/>
      <c r="Z19" s="281"/>
      <c r="AA19" s="281"/>
    </row>
    <row r="20" spans="1:27" ht="17.100000000000001" customHeight="1" x14ac:dyDescent="0.15">
      <c r="A20" s="283"/>
      <c r="B20" s="283"/>
      <c r="C20" s="283"/>
      <c r="D20" s="97"/>
      <c r="E20" s="98" t="s">
        <v>384</v>
      </c>
      <c r="F20" s="282"/>
      <c r="G20" s="282"/>
      <c r="H20" s="282"/>
      <c r="I20" s="282"/>
      <c r="J20" s="98"/>
      <c r="K20" s="285"/>
      <c r="L20" s="289"/>
      <c r="M20" s="289"/>
      <c r="N20" s="289"/>
      <c r="O20" s="290"/>
      <c r="P20" s="294"/>
      <c r="Q20" s="295"/>
      <c r="R20" s="295"/>
      <c r="S20" s="295"/>
      <c r="T20" s="295"/>
      <c r="U20" s="295"/>
      <c r="V20" s="296"/>
      <c r="W20" s="281"/>
      <c r="X20" s="281"/>
      <c r="Y20" s="281"/>
      <c r="Z20" s="281"/>
      <c r="AA20" s="281"/>
    </row>
    <row r="21" spans="1:27" ht="17.100000000000001" customHeight="1" x14ac:dyDescent="0.15">
      <c r="A21" s="283"/>
      <c r="B21" s="283"/>
      <c r="C21" s="283"/>
      <c r="D21" s="95"/>
      <c r="E21" s="96" t="s">
        <v>382</v>
      </c>
      <c r="F21" s="282"/>
      <c r="G21" s="282"/>
      <c r="H21" s="282"/>
      <c r="I21" s="282"/>
      <c r="J21" s="96"/>
      <c r="K21" s="284" t="s">
        <v>383</v>
      </c>
      <c r="L21" s="286">
        <v>1000000</v>
      </c>
      <c r="M21" s="287"/>
      <c r="N21" s="287"/>
      <c r="O21" s="288"/>
      <c r="P21" s="291" t="str">
        <f>+IF(F21="","",F21/F22*1000000)</f>
        <v/>
      </c>
      <c r="Q21" s="292"/>
      <c r="R21" s="292"/>
      <c r="S21" s="292"/>
      <c r="T21" s="292"/>
      <c r="U21" s="292"/>
      <c r="V21" s="293"/>
      <c r="W21" s="281"/>
      <c r="X21" s="281"/>
      <c r="Y21" s="281"/>
      <c r="Z21" s="281"/>
      <c r="AA21" s="281"/>
    </row>
    <row r="22" spans="1:27" ht="17.100000000000001" customHeight="1" x14ac:dyDescent="0.15">
      <c r="A22" s="283"/>
      <c r="B22" s="283"/>
      <c r="C22" s="283"/>
      <c r="D22" s="97"/>
      <c r="E22" s="98" t="s">
        <v>384</v>
      </c>
      <c r="F22" s="282"/>
      <c r="G22" s="282"/>
      <c r="H22" s="282"/>
      <c r="I22" s="282"/>
      <c r="J22" s="98"/>
      <c r="K22" s="285"/>
      <c r="L22" s="289"/>
      <c r="M22" s="289"/>
      <c r="N22" s="289"/>
      <c r="O22" s="290"/>
      <c r="P22" s="294"/>
      <c r="Q22" s="295"/>
      <c r="R22" s="295"/>
      <c r="S22" s="295"/>
      <c r="T22" s="295"/>
      <c r="U22" s="295"/>
      <c r="V22" s="296"/>
      <c r="W22" s="281"/>
      <c r="X22" s="281"/>
      <c r="Y22" s="281"/>
      <c r="Z22" s="281"/>
      <c r="AA22" s="281"/>
    </row>
    <row r="23" spans="1:27" x14ac:dyDescent="0.15">
      <c r="A23" s="99"/>
      <c r="D23" s="99"/>
      <c r="E23" s="100"/>
      <c r="F23" s="100"/>
      <c r="G23" s="100"/>
      <c r="H23" s="100"/>
      <c r="I23" s="100"/>
      <c r="J23" s="100"/>
    </row>
    <row r="24" spans="1:27" x14ac:dyDescent="0.15">
      <c r="A24" s="99" t="s">
        <v>71</v>
      </c>
      <c r="D24" s="99"/>
      <c r="E24" s="100"/>
      <c r="F24" s="100"/>
      <c r="G24" s="100"/>
      <c r="H24" s="100"/>
      <c r="I24" s="100"/>
      <c r="J24" s="100"/>
    </row>
    <row r="25" spans="1:27" x14ac:dyDescent="0.15">
      <c r="A25" s="99" t="s">
        <v>385</v>
      </c>
      <c r="D25" s="99"/>
      <c r="E25" s="100"/>
      <c r="F25" s="100"/>
      <c r="G25" s="100"/>
      <c r="H25" s="100"/>
      <c r="I25" s="100"/>
      <c r="J25" s="100"/>
    </row>
    <row r="26" spans="1:27" x14ac:dyDescent="0.15">
      <c r="A26" s="99" t="s">
        <v>386</v>
      </c>
      <c r="D26" s="99"/>
      <c r="E26" s="100"/>
      <c r="F26" s="100"/>
      <c r="G26" s="100"/>
      <c r="H26" s="100"/>
      <c r="I26" s="100"/>
      <c r="J26" s="100"/>
    </row>
    <row r="27" spans="1:27" x14ac:dyDescent="0.15">
      <c r="A27" s="99" t="s">
        <v>434</v>
      </c>
    </row>
    <row r="28" spans="1:27" x14ac:dyDescent="0.15">
      <c r="A28" s="99" t="s">
        <v>387</v>
      </c>
    </row>
    <row r="29" spans="1:27" x14ac:dyDescent="0.15">
      <c r="A29" s="99" t="s">
        <v>435</v>
      </c>
    </row>
    <row r="32" spans="1:27" x14ac:dyDescent="0.15">
      <c r="A32" s="99" t="s">
        <v>388</v>
      </c>
    </row>
    <row r="33" spans="1:34" s="102" customFormat="1" ht="13.5" customHeight="1" x14ac:dyDescent="0.15">
      <c r="A33" s="310" t="s">
        <v>389</v>
      </c>
      <c r="B33" s="310"/>
      <c r="C33" s="310"/>
      <c r="D33" s="310"/>
      <c r="E33" s="301" t="s">
        <v>390</v>
      </c>
      <c r="F33" s="301"/>
      <c r="G33" s="301"/>
      <c r="H33" s="311" t="s">
        <v>391</v>
      </c>
      <c r="I33" s="311"/>
      <c r="J33" s="310" t="s">
        <v>392</v>
      </c>
      <c r="K33" s="310"/>
      <c r="L33" s="310"/>
      <c r="M33" s="310" t="s">
        <v>393</v>
      </c>
      <c r="N33" s="310"/>
      <c r="O33" s="310"/>
      <c r="P33" s="310"/>
      <c r="Q33" s="310"/>
      <c r="R33" s="310"/>
      <c r="S33" s="310"/>
      <c r="T33" s="301" t="s">
        <v>394</v>
      </c>
      <c r="U33" s="301"/>
      <c r="V33" s="301"/>
      <c r="W33" s="301" t="s">
        <v>395</v>
      </c>
      <c r="X33" s="301"/>
      <c r="Y33" s="301"/>
      <c r="Z33" s="301"/>
      <c r="AA33" s="301"/>
      <c r="AB33" s="101"/>
      <c r="AC33" s="101"/>
      <c r="AD33" s="101"/>
      <c r="AE33" s="101"/>
      <c r="AF33" s="101"/>
      <c r="AG33" s="101"/>
    </row>
    <row r="34" spans="1:34" s="102" customFormat="1" x14ac:dyDescent="0.15">
      <c r="A34" s="310"/>
      <c r="B34" s="310"/>
      <c r="C34" s="310"/>
      <c r="D34" s="310"/>
      <c r="E34" s="301"/>
      <c r="F34" s="301"/>
      <c r="G34" s="301"/>
      <c r="H34" s="311"/>
      <c r="I34" s="311"/>
      <c r="J34" s="310"/>
      <c r="K34" s="310"/>
      <c r="L34" s="310"/>
      <c r="M34" s="310"/>
      <c r="N34" s="310"/>
      <c r="O34" s="310"/>
      <c r="P34" s="310"/>
      <c r="Q34" s="310"/>
      <c r="R34" s="310"/>
      <c r="S34" s="310"/>
      <c r="T34" s="301"/>
      <c r="U34" s="301"/>
      <c r="V34" s="301"/>
      <c r="W34" s="301"/>
      <c r="X34" s="301"/>
      <c r="Y34" s="301"/>
      <c r="Z34" s="301"/>
      <c r="AA34" s="301"/>
      <c r="AB34" s="101"/>
      <c r="AC34" s="101"/>
      <c r="AD34" s="101"/>
      <c r="AE34" s="101"/>
      <c r="AF34" s="101"/>
      <c r="AG34" s="101"/>
    </row>
    <row r="35" spans="1:34" x14ac:dyDescent="0.15">
      <c r="A35" s="302" t="s">
        <v>396</v>
      </c>
      <c r="B35" s="302"/>
      <c r="C35" s="302"/>
      <c r="D35" s="302"/>
      <c r="E35" s="303"/>
      <c r="F35" s="304"/>
      <c r="G35" s="305" t="s">
        <v>185</v>
      </c>
      <c r="H35" s="307"/>
      <c r="I35" s="307"/>
      <c r="J35" s="303"/>
      <c r="K35" s="303"/>
      <c r="L35" s="303"/>
      <c r="M35" s="308"/>
      <c r="N35" s="309"/>
      <c r="O35" s="309" t="s">
        <v>3</v>
      </c>
      <c r="P35" s="309"/>
      <c r="Q35" s="309" t="s">
        <v>397</v>
      </c>
      <c r="R35" s="309"/>
      <c r="S35" s="312" t="s">
        <v>398</v>
      </c>
      <c r="T35" s="303"/>
      <c r="U35" s="304"/>
      <c r="V35" s="313" t="s">
        <v>185</v>
      </c>
      <c r="W35" s="108" t="s">
        <v>443</v>
      </c>
      <c r="X35" s="109"/>
      <c r="Y35" s="110" t="s">
        <v>399</v>
      </c>
      <c r="Z35" s="109"/>
      <c r="AA35" s="103" t="s">
        <v>167</v>
      </c>
      <c r="AB35" s="99"/>
      <c r="AC35" s="100"/>
      <c r="AD35" s="100"/>
      <c r="AE35" s="100"/>
      <c r="AF35" s="100"/>
      <c r="AG35" s="100" t="s">
        <v>400</v>
      </c>
      <c r="AH35" t="s">
        <v>401</v>
      </c>
    </row>
    <row r="36" spans="1:34" x14ac:dyDescent="0.15">
      <c r="A36" s="302"/>
      <c r="B36" s="302"/>
      <c r="C36" s="302"/>
      <c r="D36" s="302"/>
      <c r="E36" s="303"/>
      <c r="F36" s="304"/>
      <c r="G36" s="306"/>
      <c r="H36" s="307"/>
      <c r="I36" s="307"/>
      <c r="J36" s="303"/>
      <c r="K36" s="303"/>
      <c r="L36" s="303"/>
      <c r="M36" s="308"/>
      <c r="N36" s="309"/>
      <c r="O36" s="309"/>
      <c r="P36" s="309"/>
      <c r="Q36" s="309"/>
      <c r="R36" s="309"/>
      <c r="S36" s="312"/>
      <c r="T36" s="303"/>
      <c r="U36" s="304"/>
      <c r="V36" s="313"/>
      <c r="W36" s="116" t="s">
        <v>443</v>
      </c>
      <c r="X36" s="109"/>
      <c r="Y36" s="110" t="s">
        <v>399</v>
      </c>
      <c r="Z36" s="109"/>
      <c r="AA36" s="103" t="s">
        <v>167</v>
      </c>
      <c r="AB36" s="100"/>
      <c r="AC36" s="100"/>
      <c r="AD36" s="100"/>
      <c r="AE36" s="100"/>
      <c r="AF36" s="100"/>
      <c r="AG36" s="100" t="s">
        <v>402</v>
      </c>
      <c r="AH36" t="s">
        <v>2</v>
      </c>
    </row>
    <row r="37" spans="1:34" x14ac:dyDescent="0.15">
      <c r="A37" s="302" t="s">
        <v>403</v>
      </c>
      <c r="B37" s="302"/>
      <c r="C37" s="302"/>
      <c r="D37" s="302"/>
      <c r="E37" s="303"/>
      <c r="F37" s="304"/>
      <c r="G37" s="305" t="s">
        <v>185</v>
      </c>
      <c r="H37" s="307"/>
      <c r="I37" s="307"/>
      <c r="J37" s="303"/>
      <c r="K37" s="303"/>
      <c r="L37" s="303"/>
      <c r="M37" s="308"/>
      <c r="N37" s="309"/>
      <c r="O37" s="309" t="s">
        <v>3</v>
      </c>
      <c r="P37" s="309"/>
      <c r="Q37" s="309" t="s">
        <v>397</v>
      </c>
      <c r="R37" s="309"/>
      <c r="S37" s="312" t="s">
        <v>398</v>
      </c>
      <c r="T37" s="303"/>
      <c r="U37" s="304"/>
      <c r="V37" s="313" t="s">
        <v>185</v>
      </c>
      <c r="W37" s="116" t="s">
        <v>443</v>
      </c>
      <c r="X37" s="109"/>
      <c r="Y37" s="110" t="s">
        <v>399</v>
      </c>
      <c r="Z37" s="109"/>
      <c r="AA37" s="103" t="s">
        <v>167</v>
      </c>
      <c r="AB37" s="100"/>
      <c r="AC37" s="100"/>
      <c r="AD37" s="100"/>
      <c r="AE37" s="100"/>
      <c r="AF37" s="100"/>
      <c r="AG37" s="100"/>
      <c r="AH37" t="s">
        <v>445</v>
      </c>
    </row>
    <row r="38" spans="1:34" x14ac:dyDescent="0.15">
      <c r="A38" s="302"/>
      <c r="B38" s="302"/>
      <c r="C38" s="302"/>
      <c r="D38" s="302"/>
      <c r="E38" s="303"/>
      <c r="F38" s="304"/>
      <c r="G38" s="306"/>
      <c r="H38" s="307"/>
      <c r="I38" s="307"/>
      <c r="J38" s="303"/>
      <c r="K38" s="303"/>
      <c r="L38" s="303"/>
      <c r="M38" s="308"/>
      <c r="N38" s="309"/>
      <c r="O38" s="309"/>
      <c r="P38" s="309"/>
      <c r="Q38" s="309"/>
      <c r="R38" s="309"/>
      <c r="S38" s="312"/>
      <c r="T38" s="303"/>
      <c r="U38" s="304"/>
      <c r="V38" s="313"/>
      <c r="W38" s="116" t="s">
        <v>443</v>
      </c>
      <c r="X38" s="109"/>
      <c r="Y38" s="110" t="s">
        <v>399</v>
      </c>
      <c r="Z38" s="109"/>
      <c r="AA38" s="103" t="s">
        <v>167</v>
      </c>
      <c r="AB38" s="100"/>
      <c r="AC38" s="100"/>
      <c r="AD38" s="100"/>
      <c r="AE38" s="100"/>
      <c r="AF38" s="100"/>
      <c r="AG38" s="100"/>
    </row>
    <row r="39" spans="1:34" x14ac:dyDescent="0.15">
      <c r="A39" s="99"/>
      <c r="D39" s="99"/>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row>
    <row r="40" spans="1:34" x14ac:dyDescent="0.15">
      <c r="A40" s="99"/>
      <c r="D40" s="99"/>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row>
    <row r="41" spans="1:34" x14ac:dyDescent="0.15">
      <c r="A41" s="99" t="s">
        <v>404</v>
      </c>
      <c r="D41" s="99"/>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row>
    <row r="42" spans="1:34" ht="13.5" customHeight="1" x14ac:dyDescent="0.15">
      <c r="A42" s="344" t="s">
        <v>412</v>
      </c>
      <c r="B42" s="345"/>
      <c r="C42" s="345"/>
      <c r="D42" s="345"/>
      <c r="E42" s="345"/>
      <c r="F42" s="345"/>
      <c r="G42" s="345"/>
      <c r="H42" s="345"/>
      <c r="I42" s="345"/>
      <c r="J42" s="345"/>
      <c r="K42" s="345"/>
      <c r="L42" s="345"/>
      <c r="M42" s="345"/>
      <c r="N42" s="345"/>
      <c r="O42" s="345"/>
      <c r="P42" s="345"/>
      <c r="Q42" s="345"/>
      <c r="R42" s="345"/>
      <c r="S42" s="345"/>
      <c r="T42" s="345"/>
      <c r="U42" s="345"/>
      <c r="V42" s="346"/>
      <c r="W42" s="343" t="s">
        <v>405</v>
      </c>
      <c r="X42" s="343"/>
      <c r="Y42" s="343"/>
      <c r="Z42" s="343"/>
      <c r="AA42" s="343"/>
      <c r="AB42" s="100"/>
      <c r="AC42" s="100"/>
      <c r="AD42" s="100"/>
      <c r="AE42" s="100"/>
      <c r="AF42" s="100"/>
      <c r="AG42" s="100"/>
    </row>
    <row r="43" spans="1:34" x14ac:dyDescent="0.15">
      <c r="A43" s="347"/>
      <c r="B43" s="348"/>
      <c r="C43" s="348"/>
      <c r="D43" s="348"/>
      <c r="E43" s="348"/>
      <c r="F43" s="348"/>
      <c r="G43" s="348"/>
      <c r="H43" s="348"/>
      <c r="I43" s="348"/>
      <c r="J43" s="348"/>
      <c r="K43" s="348"/>
      <c r="L43" s="348"/>
      <c r="M43" s="348"/>
      <c r="N43" s="348"/>
      <c r="O43" s="348"/>
      <c r="P43" s="348"/>
      <c r="Q43" s="348"/>
      <c r="R43" s="348"/>
      <c r="S43" s="348"/>
      <c r="T43" s="348"/>
      <c r="U43" s="348"/>
      <c r="V43" s="349"/>
      <c r="W43" s="343"/>
      <c r="X43" s="343"/>
      <c r="Y43" s="343"/>
      <c r="Z43" s="343"/>
      <c r="AA43" s="343"/>
      <c r="AB43" s="100"/>
      <c r="AC43" s="100"/>
      <c r="AD43" s="100"/>
      <c r="AE43" s="100"/>
      <c r="AF43" s="100"/>
      <c r="AG43" s="100"/>
    </row>
    <row r="44" spans="1:34" ht="13.5" customHeight="1" x14ac:dyDescent="0.15">
      <c r="A44" s="332" t="s">
        <v>407</v>
      </c>
      <c r="B44" s="333"/>
      <c r="C44" s="333"/>
      <c r="D44" s="333"/>
      <c r="E44" s="333"/>
      <c r="F44" s="333"/>
      <c r="G44" s="333"/>
      <c r="H44" s="333"/>
      <c r="I44" s="333"/>
      <c r="J44" s="333"/>
      <c r="K44" s="333"/>
      <c r="L44" s="333"/>
      <c r="M44" s="333"/>
      <c r="N44" s="333"/>
      <c r="O44" s="333"/>
      <c r="P44" s="333"/>
      <c r="Q44" s="333"/>
      <c r="R44" s="333"/>
      <c r="S44" s="333"/>
      <c r="T44" s="333"/>
      <c r="U44" s="333"/>
      <c r="V44" s="333"/>
      <c r="W44" s="340"/>
      <c r="X44" s="341"/>
      <c r="Y44" s="341"/>
      <c r="Z44" s="341"/>
      <c r="AA44" s="342"/>
      <c r="AB44" s="100"/>
      <c r="AC44" s="100"/>
      <c r="AD44" s="100"/>
      <c r="AE44" s="100"/>
      <c r="AF44" s="100"/>
      <c r="AG44" s="100"/>
    </row>
    <row r="45" spans="1:34" x14ac:dyDescent="0.15">
      <c r="A45" s="334"/>
      <c r="B45" s="335"/>
      <c r="C45" s="335"/>
      <c r="D45" s="335"/>
      <c r="E45" s="335"/>
      <c r="F45" s="335"/>
      <c r="G45" s="335"/>
      <c r="H45" s="335"/>
      <c r="I45" s="335"/>
      <c r="J45" s="335"/>
      <c r="K45" s="335"/>
      <c r="L45" s="335"/>
      <c r="M45" s="335"/>
      <c r="N45" s="335"/>
      <c r="O45" s="335"/>
      <c r="P45" s="335"/>
      <c r="Q45" s="335"/>
      <c r="R45" s="335"/>
      <c r="S45" s="335"/>
      <c r="T45" s="335"/>
      <c r="U45" s="335"/>
      <c r="V45" s="335"/>
      <c r="W45" s="323"/>
      <c r="X45" s="324"/>
      <c r="Y45" s="324"/>
      <c r="Z45" s="324"/>
      <c r="AA45" s="325"/>
      <c r="AB45" s="100"/>
      <c r="AC45" s="100"/>
      <c r="AD45" s="100"/>
      <c r="AE45" s="100"/>
      <c r="AF45" s="100"/>
      <c r="AG45" s="104" t="s">
        <v>300</v>
      </c>
    </row>
    <row r="46" spans="1:34" ht="13.5" customHeight="1" x14ac:dyDescent="0.15">
      <c r="A46" s="336" t="s">
        <v>408</v>
      </c>
      <c r="B46" s="337"/>
      <c r="C46" s="337"/>
      <c r="D46" s="337"/>
      <c r="E46" s="337"/>
      <c r="F46" s="337"/>
      <c r="G46" s="337"/>
      <c r="H46" s="337"/>
      <c r="I46" s="337"/>
      <c r="J46" s="337"/>
      <c r="K46" s="337"/>
      <c r="L46" s="337"/>
      <c r="M46" s="337"/>
      <c r="N46" s="337"/>
      <c r="O46" s="337"/>
      <c r="P46" s="337"/>
      <c r="Q46" s="337"/>
      <c r="R46" s="337"/>
      <c r="S46" s="337"/>
      <c r="T46" s="337"/>
      <c r="U46" s="337"/>
      <c r="V46" s="337"/>
      <c r="W46" s="320"/>
      <c r="X46" s="321"/>
      <c r="Y46" s="321"/>
      <c r="Z46" s="321"/>
      <c r="AA46" s="322"/>
      <c r="AB46" s="100"/>
      <c r="AC46" s="100"/>
      <c r="AD46" s="100"/>
      <c r="AE46" s="100"/>
      <c r="AF46" s="100"/>
      <c r="AG46" s="100"/>
    </row>
    <row r="47" spans="1:34" x14ac:dyDescent="0.15">
      <c r="A47" s="338"/>
      <c r="B47" s="339"/>
      <c r="C47" s="339"/>
      <c r="D47" s="339"/>
      <c r="E47" s="339"/>
      <c r="F47" s="339"/>
      <c r="G47" s="339"/>
      <c r="H47" s="339"/>
      <c r="I47" s="339"/>
      <c r="J47" s="339"/>
      <c r="K47" s="339"/>
      <c r="L47" s="339"/>
      <c r="M47" s="339"/>
      <c r="N47" s="339"/>
      <c r="O47" s="339"/>
      <c r="P47" s="339"/>
      <c r="Q47" s="339"/>
      <c r="R47" s="339"/>
      <c r="S47" s="339"/>
      <c r="T47" s="339"/>
      <c r="U47" s="339"/>
      <c r="V47" s="339"/>
      <c r="W47" s="320"/>
      <c r="X47" s="321"/>
      <c r="Y47" s="321"/>
      <c r="Z47" s="321"/>
      <c r="AA47" s="322"/>
      <c r="AB47" s="100"/>
      <c r="AC47" s="100"/>
      <c r="AD47" s="100"/>
      <c r="AE47" s="100"/>
      <c r="AF47" s="100"/>
      <c r="AG47" s="100"/>
    </row>
    <row r="48" spans="1:34" ht="24.75" customHeight="1" x14ac:dyDescent="0.15">
      <c r="A48" s="314" t="s">
        <v>406</v>
      </c>
      <c r="B48" s="315"/>
      <c r="C48" s="316"/>
      <c r="D48" s="111" t="s">
        <v>409</v>
      </c>
      <c r="E48" s="326"/>
      <c r="F48" s="327"/>
      <c r="G48" s="327"/>
      <c r="H48" s="327"/>
      <c r="I48" s="327"/>
      <c r="J48" s="327"/>
      <c r="K48" s="327"/>
      <c r="L48" s="327"/>
      <c r="M48" s="327"/>
      <c r="N48" s="327"/>
      <c r="O48" s="327"/>
      <c r="P48" s="327"/>
      <c r="Q48" s="327"/>
      <c r="R48" s="327"/>
      <c r="S48" s="327"/>
      <c r="T48" s="327"/>
      <c r="U48" s="327"/>
      <c r="V48" s="328"/>
      <c r="W48" s="320"/>
      <c r="X48" s="321"/>
      <c r="Y48" s="321"/>
      <c r="Z48" s="321"/>
      <c r="AA48" s="322"/>
      <c r="AB48" s="100"/>
      <c r="AC48" s="100"/>
      <c r="AD48" s="100"/>
      <c r="AE48" s="100"/>
      <c r="AF48" s="100"/>
      <c r="AG48" s="100"/>
    </row>
    <row r="49" spans="1:33" ht="24.75" customHeight="1" x14ac:dyDescent="0.15">
      <c r="A49" s="317"/>
      <c r="B49" s="318"/>
      <c r="C49" s="319"/>
      <c r="D49" s="112" t="s">
        <v>410</v>
      </c>
      <c r="E49" s="329"/>
      <c r="F49" s="330"/>
      <c r="G49" s="330"/>
      <c r="H49" s="330"/>
      <c r="I49" s="330"/>
      <c r="J49" s="330"/>
      <c r="K49" s="330"/>
      <c r="L49" s="330"/>
      <c r="M49" s="330"/>
      <c r="N49" s="330"/>
      <c r="O49" s="330"/>
      <c r="P49" s="330"/>
      <c r="Q49" s="330"/>
      <c r="R49" s="330"/>
      <c r="S49" s="330"/>
      <c r="T49" s="330"/>
      <c r="U49" s="330"/>
      <c r="V49" s="331"/>
      <c r="W49" s="323"/>
      <c r="X49" s="324"/>
      <c r="Y49" s="324"/>
      <c r="Z49" s="324"/>
      <c r="AA49" s="325"/>
      <c r="AB49" s="100"/>
      <c r="AC49" s="100"/>
      <c r="AD49" s="100"/>
      <c r="AE49" s="100"/>
      <c r="AF49" s="100"/>
      <c r="AG49" s="100"/>
    </row>
    <row r="50" spans="1:33" ht="12" customHeight="1" x14ac:dyDescent="0.15">
      <c r="A50" s="28"/>
      <c r="B50" s="28"/>
      <c r="C50" s="28"/>
      <c r="D50" s="28"/>
      <c r="E50" s="105"/>
      <c r="F50" s="105"/>
      <c r="G50" s="105"/>
      <c r="H50" s="105"/>
      <c r="I50" s="105"/>
      <c r="J50" s="105"/>
      <c r="K50" s="105"/>
      <c r="L50" s="105"/>
      <c r="M50" s="105"/>
      <c r="N50" s="105"/>
      <c r="O50" s="105"/>
      <c r="P50" s="105"/>
      <c r="Q50" s="105"/>
      <c r="R50" s="105"/>
      <c r="S50" s="105"/>
      <c r="T50" s="105"/>
      <c r="U50" s="105"/>
      <c r="V50" s="105"/>
      <c r="W50" s="106"/>
      <c r="X50" s="106"/>
      <c r="Y50" s="106"/>
      <c r="Z50" s="106"/>
      <c r="AA50" s="106"/>
      <c r="AB50" s="100"/>
      <c r="AC50" s="100"/>
      <c r="AD50" s="100"/>
      <c r="AE50" s="100"/>
      <c r="AF50" s="100"/>
      <c r="AG50" s="100"/>
    </row>
    <row r="51" spans="1:33" x14ac:dyDescent="0.15">
      <c r="A51" s="99" t="s">
        <v>71</v>
      </c>
      <c r="D51" s="99"/>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row>
    <row r="52" spans="1:33" x14ac:dyDescent="0.15">
      <c r="A52" s="99" t="s">
        <v>411</v>
      </c>
      <c r="D52" s="99"/>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row>
    <row r="53" spans="1:33" x14ac:dyDescent="0.15">
      <c r="A53" s="99" t="s">
        <v>413</v>
      </c>
      <c r="D53" s="99"/>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row>
    <row r="54" spans="1:33" x14ac:dyDescent="0.15">
      <c r="A54" s="99"/>
      <c r="D54" s="99"/>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row>
    <row r="55" spans="1:33" x14ac:dyDescent="0.15">
      <c r="A55" s="99"/>
      <c r="D55" s="99"/>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row>
  </sheetData>
  <mergeCells count="106">
    <mergeCell ref="A48:C49"/>
    <mergeCell ref="W46:AA49"/>
    <mergeCell ref="E48:V48"/>
    <mergeCell ref="E49:V49"/>
    <mergeCell ref="A44:V45"/>
    <mergeCell ref="A46:V47"/>
    <mergeCell ref="W44:AA45"/>
    <mergeCell ref="W42:AA43"/>
    <mergeCell ref="S37:S38"/>
    <mergeCell ref="T37:U38"/>
    <mergeCell ref="V37:V38"/>
    <mergeCell ref="A42:V43"/>
    <mergeCell ref="M37:M38"/>
    <mergeCell ref="N37:N38"/>
    <mergeCell ref="O37:O38"/>
    <mergeCell ref="P37:P38"/>
    <mergeCell ref="Q37:Q38"/>
    <mergeCell ref="R37:R38"/>
    <mergeCell ref="A37:D38"/>
    <mergeCell ref="E37:F38"/>
    <mergeCell ref="G37:G38"/>
    <mergeCell ref="H37:I38"/>
    <mergeCell ref="J37:L38"/>
    <mergeCell ref="W33:AA34"/>
    <mergeCell ref="A35:D36"/>
    <mergeCell ref="E35:F36"/>
    <mergeCell ref="G35:G36"/>
    <mergeCell ref="H35:I36"/>
    <mergeCell ref="J35:L36"/>
    <mergeCell ref="M35:M36"/>
    <mergeCell ref="N35:N36"/>
    <mergeCell ref="O35:O36"/>
    <mergeCell ref="P35:P36"/>
    <mergeCell ref="A33:D34"/>
    <mergeCell ref="E33:G34"/>
    <mergeCell ref="H33:I34"/>
    <mergeCell ref="J33:L34"/>
    <mergeCell ref="M33:S34"/>
    <mergeCell ref="T33:V34"/>
    <mergeCell ref="Q35:Q36"/>
    <mergeCell ref="R35:R36"/>
    <mergeCell ref="S35:S36"/>
    <mergeCell ref="T35:U36"/>
    <mergeCell ref="V35:V36"/>
    <mergeCell ref="W21:AA22"/>
    <mergeCell ref="F22:I22"/>
    <mergeCell ref="A19:C20"/>
    <mergeCell ref="F19:I19"/>
    <mergeCell ref="K19:K20"/>
    <mergeCell ref="L19:O20"/>
    <mergeCell ref="P19:V20"/>
    <mergeCell ref="W19:AA20"/>
    <mergeCell ref="F20:I20"/>
    <mergeCell ref="A21:C22"/>
    <mergeCell ref="F21:I21"/>
    <mergeCell ref="K21:K22"/>
    <mergeCell ref="L21:O22"/>
    <mergeCell ref="P21:V22"/>
    <mergeCell ref="W11:AA12"/>
    <mergeCell ref="F12:I12"/>
    <mergeCell ref="A9:C10"/>
    <mergeCell ref="F9:I9"/>
    <mergeCell ref="K9:K10"/>
    <mergeCell ref="L9:O10"/>
    <mergeCell ref="P9:V10"/>
    <mergeCell ref="W9:AA10"/>
    <mergeCell ref="F10:I10"/>
    <mergeCell ref="A11:C12"/>
    <mergeCell ref="F11:I11"/>
    <mergeCell ref="K11:K12"/>
    <mergeCell ref="L11:O12"/>
    <mergeCell ref="P11:V12"/>
    <mergeCell ref="W7:AA8"/>
    <mergeCell ref="F8:I8"/>
    <mergeCell ref="A1:AA1"/>
    <mergeCell ref="A5:AA5"/>
    <mergeCell ref="A6:C6"/>
    <mergeCell ref="D6:O6"/>
    <mergeCell ref="P6:V6"/>
    <mergeCell ref="W6:AA6"/>
    <mergeCell ref="A7:C8"/>
    <mergeCell ref="F7:I7"/>
    <mergeCell ref="K7:K8"/>
    <mergeCell ref="L7:O8"/>
    <mergeCell ref="P7:V8"/>
    <mergeCell ref="W13:AA14"/>
    <mergeCell ref="F14:I14"/>
    <mergeCell ref="A13:C14"/>
    <mergeCell ref="F13:I13"/>
    <mergeCell ref="K13:K14"/>
    <mergeCell ref="L13:O14"/>
    <mergeCell ref="P13:V14"/>
    <mergeCell ref="W17:AA18"/>
    <mergeCell ref="F18:I18"/>
    <mergeCell ref="A15:C16"/>
    <mergeCell ref="F15:I15"/>
    <mergeCell ref="K15:K16"/>
    <mergeCell ref="L15:O16"/>
    <mergeCell ref="P15:V16"/>
    <mergeCell ref="W15:AA16"/>
    <mergeCell ref="F16:I16"/>
    <mergeCell ref="A17:C18"/>
    <mergeCell ref="F17:I17"/>
    <mergeCell ref="K17:K18"/>
    <mergeCell ref="L17:O18"/>
    <mergeCell ref="P17:V18"/>
  </mergeCells>
  <phoneticPr fontId="2"/>
  <dataValidations count="6">
    <dataValidation type="list" allowBlank="1" showInputMessage="1" showErrorMessage="1" sqref="WVU983075:WVU983078 JI35:JI38 TE35:TE38 ADA35:ADA38 AMW35:AMW38 AWS35:AWS38 BGO35:BGO38 BQK35:BQK38 CAG35:CAG38 CKC35:CKC38 CTY35:CTY38 DDU35:DDU38 DNQ35:DNQ38 DXM35:DXM38 EHI35:EHI38 ERE35:ERE38 FBA35:FBA38 FKW35:FKW38 FUS35:FUS38 GEO35:GEO38 GOK35:GOK38 GYG35:GYG38 HIC35:HIC38 HRY35:HRY38 IBU35:IBU38 ILQ35:ILQ38 IVM35:IVM38 JFI35:JFI38 JPE35:JPE38 JZA35:JZA38 KIW35:KIW38 KSS35:KSS38 LCO35:LCO38 LMK35:LMK38 LWG35:LWG38 MGC35:MGC38 MPY35:MPY38 MZU35:MZU38 NJQ35:NJQ38 NTM35:NTM38 ODI35:ODI38 ONE35:ONE38 OXA35:OXA38 PGW35:PGW38 PQS35:PQS38 QAO35:QAO38 QKK35:QKK38 QUG35:QUG38 REC35:REC38 RNY35:RNY38 RXU35:RXU38 SHQ35:SHQ38 SRM35:SRM38 TBI35:TBI38 TLE35:TLE38 TVA35:TVA38 UEW35:UEW38 UOS35:UOS38 UYO35:UYO38 VIK35:VIK38 VSG35:VSG38 WCC35:WCC38 WLY35:WLY38 WVU35:WVU38 M65571:M65574 JI65571:JI65574 TE65571:TE65574 ADA65571:ADA65574 AMW65571:AMW65574 AWS65571:AWS65574 BGO65571:BGO65574 BQK65571:BQK65574 CAG65571:CAG65574 CKC65571:CKC65574 CTY65571:CTY65574 DDU65571:DDU65574 DNQ65571:DNQ65574 DXM65571:DXM65574 EHI65571:EHI65574 ERE65571:ERE65574 FBA65571:FBA65574 FKW65571:FKW65574 FUS65571:FUS65574 GEO65571:GEO65574 GOK65571:GOK65574 GYG65571:GYG65574 HIC65571:HIC65574 HRY65571:HRY65574 IBU65571:IBU65574 ILQ65571:ILQ65574 IVM65571:IVM65574 JFI65571:JFI65574 JPE65571:JPE65574 JZA65571:JZA65574 KIW65571:KIW65574 KSS65571:KSS65574 LCO65571:LCO65574 LMK65571:LMK65574 LWG65571:LWG65574 MGC65571:MGC65574 MPY65571:MPY65574 MZU65571:MZU65574 NJQ65571:NJQ65574 NTM65571:NTM65574 ODI65571:ODI65574 ONE65571:ONE65574 OXA65571:OXA65574 PGW65571:PGW65574 PQS65571:PQS65574 QAO65571:QAO65574 QKK65571:QKK65574 QUG65571:QUG65574 REC65571:REC65574 RNY65571:RNY65574 RXU65571:RXU65574 SHQ65571:SHQ65574 SRM65571:SRM65574 TBI65571:TBI65574 TLE65571:TLE65574 TVA65571:TVA65574 UEW65571:UEW65574 UOS65571:UOS65574 UYO65571:UYO65574 VIK65571:VIK65574 VSG65571:VSG65574 WCC65571:WCC65574 WLY65571:WLY65574 WVU65571:WVU65574 M131107:M131110 JI131107:JI131110 TE131107:TE131110 ADA131107:ADA131110 AMW131107:AMW131110 AWS131107:AWS131110 BGO131107:BGO131110 BQK131107:BQK131110 CAG131107:CAG131110 CKC131107:CKC131110 CTY131107:CTY131110 DDU131107:DDU131110 DNQ131107:DNQ131110 DXM131107:DXM131110 EHI131107:EHI131110 ERE131107:ERE131110 FBA131107:FBA131110 FKW131107:FKW131110 FUS131107:FUS131110 GEO131107:GEO131110 GOK131107:GOK131110 GYG131107:GYG131110 HIC131107:HIC131110 HRY131107:HRY131110 IBU131107:IBU131110 ILQ131107:ILQ131110 IVM131107:IVM131110 JFI131107:JFI131110 JPE131107:JPE131110 JZA131107:JZA131110 KIW131107:KIW131110 KSS131107:KSS131110 LCO131107:LCO131110 LMK131107:LMK131110 LWG131107:LWG131110 MGC131107:MGC131110 MPY131107:MPY131110 MZU131107:MZU131110 NJQ131107:NJQ131110 NTM131107:NTM131110 ODI131107:ODI131110 ONE131107:ONE131110 OXA131107:OXA131110 PGW131107:PGW131110 PQS131107:PQS131110 QAO131107:QAO131110 QKK131107:QKK131110 QUG131107:QUG131110 REC131107:REC131110 RNY131107:RNY131110 RXU131107:RXU131110 SHQ131107:SHQ131110 SRM131107:SRM131110 TBI131107:TBI131110 TLE131107:TLE131110 TVA131107:TVA131110 UEW131107:UEW131110 UOS131107:UOS131110 UYO131107:UYO131110 VIK131107:VIK131110 VSG131107:VSG131110 WCC131107:WCC131110 WLY131107:WLY131110 WVU131107:WVU131110 M196643:M196646 JI196643:JI196646 TE196643:TE196646 ADA196643:ADA196646 AMW196643:AMW196646 AWS196643:AWS196646 BGO196643:BGO196646 BQK196643:BQK196646 CAG196643:CAG196646 CKC196643:CKC196646 CTY196643:CTY196646 DDU196643:DDU196646 DNQ196643:DNQ196646 DXM196643:DXM196646 EHI196643:EHI196646 ERE196643:ERE196646 FBA196643:FBA196646 FKW196643:FKW196646 FUS196643:FUS196646 GEO196643:GEO196646 GOK196643:GOK196646 GYG196643:GYG196646 HIC196643:HIC196646 HRY196643:HRY196646 IBU196643:IBU196646 ILQ196643:ILQ196646 IVM196643:IVM196646 JFI196643:JFI196646 JPE196643:JPE196646 JZA196643:JZA196646 KIW196643:KIW196646 KSS196643:KSS196646 LCO196643:LCO196646 LMK196643:LMK196646 LWG196643:LWG196646 MGC196643:MGC196646 MPY196643:MPY196646 MZU196643:MZU196646 NJQ196643:NJQ196646 NTM196643:NTM196646 ODI196643:ODI196646 ONE196643:ONE196646 OXA196643:OXA196646 PGW196643:PGW196646 PQS196643:PQS196646 QAO196643:QAO196646 QKK196643:QKK196646 QUG196643:QUG196646 REC196643:REC196646 RNY196643:RNY196646 RXU196643:RXU196646 SHQ196643:SHQ196646 SRM196643:SRM196646 TBI196643:TBI196646 TLE196643:TLE196646 TVA196643:TVA196646 UEW196643:UEW196646 UOS196643:UOS196646 UYO196643:UYO196646 VIK196643:VIK196646 VSG196643:VSG196646 WCC196643:WCC196646 WLY196643:WLY196646 WVU196643:WVU196646 M262179:M262182 JI262179:JI262182 TE262179:TE262182 ADA262179:ADA262182 AMW262179:AMW262182 AWS262179:AWS262182 BGO262179:BGO262182 BQK262179:BQK262182 CAG262179:CAG262182 CKC262179:CKC262182 CTY262179:CTY262182 DDU262179:DDU262182 DNQ262179:DNQ262182 DXM262179:DXM262182 EHI262179:EHI262182 ERE262179:ERE262182 FBA262179:FBA262182 FKW262179:FKW262182 FUS262179:FUS262182 GEO262179:GEO262182 GOK262179:GOK262182 GYG262179:GYG262182 HIC262179:HIC262182 HRY262179:HRY262182 IBU262179:IBU262182 ILQ262179:ILQ262182 IVM262179:IVM262182 JFI262179:JFI262182 JPE262179:JPE262182 JZA262179:JZA262182 KIW262179:KIW262182 KSS262179:KSS262182 LCO262179:LCO262182 LMK262179:LMK262182 LWG262179:LWG262182 MGC262179:MGC262182 MPY262179:MPY262182 MZU262179:MZU262182 NJQ262179:NJQ262182 NTM262179:NTM262182 ODI262179:ODI262182 ONE262179:ONE262182 OXA262179:OXA262182 PGW262179:PGW262182 PQS262179:PQS262182 QAO262179:QAO262182 QKK262179:QKK262182 QUG262179:QUG262182 REC262179:REC262182 RNY262179:RNY262182 RXU262179:RXU262182 SHQ262179:SHQ262182 SRM262179:SRM262182 TBI262179:TBI262182 TLE262179:TLE262182 TVA262179:TVA262182 UEW262179:UEW262182 UOS262179:UOS262182 UYO262179:UYO262182 VIK262179:VIK262182 VSG262179:VSG262182 WCC262179:WCC262182 WLY262179:WLY262182 WVU262179:WVU262182 M327715:M327718 JI327715:JI327718 TE327715:TE327718 ADA327715:ADA327718 AMW327715:AMW327718 AWS327715:AWS327718 BGO327715:BGO327718 BQK327715:BQK327718 CAG327715:CAG327718 CKC327715:CKC327718 CTY327715:CTY327718 DDU327715:DDU327718 DNQ327715:DNQ327718 DXM327715:DXM327718 EHI327715:EHI327718 ERE327715:ERE327718 FBA327715:FBA327718 FKW327715:FKW327718 FUS327715:FUS327718 GEO327715:GEO327718 GOK327715:GOK327718 GYG327715:GYG327718 HIC327715:HIC327718 HRY327715:HRY327718 IBU327715:IBU327718 ILQ327715:ILQ327718 IVM327715:IVM327718 JFI327715:JFI327718 JPE327715:JPE327718 JZA327715:JZA327718 KIW327715:KIW327718 KSS327715:KSS327718 LCO327715:LCO327718 LMK327715:LMK327718 LWG327715:LWG327718 MGC327715:MGC327718 MPY327715:MPY327718 MZU327715:MZU327718 NJQ327715:NJQ327718 NTM327715:NTM327718 ODI327715:ODI327718 ONE327715:ONE327718 OXA327715:OXA327718 PGW327715:PGW327718 PQS327715:PQS327718 QAO327715:QAO327718 QKK327715:QKK327718 QUG327715:QUG327718 REC327715:REC327718 RNY327715:RNY327718 RXU327715:RXU327718 SHQ327715:SHQ327718 SRM327715:SRM327718 TBI327715:TBI327718 TLE327715:TLE327718 TVA327715:TVA327718 UEW327715:UEW327718 UOS327715:UOS327718 UYO327715:UYO327718 VIK327715:VIK327718 VSG327715:VSG327718 WCC327715:WCC327718 WLY327715:WLY327718 WVU327715:WVU327718 M393251:M393254 JI393251:JI393254 TE393251:TE393254 ADA393251:ADA393254 AMW393251:AMW393254 AWS393251:AWS393254 BGO393251:BGO393254 BQK393251:BQK393254 CAG393251:CAG393254 CKC393251:CKC393254 CTY393251:CTY393254 DDU393251:DDU393254 DNQ393251:DNQ393254 DXM393251:DXM393254 EHI393251:EHI393254 ERE393251:ERE393254 FBA393251:FBA393254 FKW393251:FKW393254 FUS393251:FUS393254 GEO393251:GEO393254 GOK393251:GOK393254 GYG393251:GYG393254 HIC393251:HIC393254 HRY393251:HRY393254 IBU393251:IBU393254 ILQ393251:ILQ393254 IVM393251:IVM393254 JFI393251:JFI393254 JPE393251:JPE393254 JZA393251:JZA393254 KIW393251:KIW393254 KSS393251:KSS393254 LCO393251:LCO393254 LMK393251:LMK393254 LWG393251:LWG393254 MGC393251:MGC393254 MPY393251:MPY393254 MZU393251:MZU393254 NJQ393251:NJQ393254 NTM393251:NTM393254 ODI393251:ODI393254 ONE393251:ONE393254 OXA393251:OXA393254 PGW393251:PGW393254 PQS393251:PQS393254 QAO393251:QAO393254 QKK393251:QKK393254 QUG393251:QUG393254 REC393251:REC393254 RNY393251:RNY393254 RXU393251:RXU393254 SHQ393251:SHQ393254 SRM393251:SRM393254 TBI393251:TBI393254 TLE393251:TLE393254 TVA393251:TVA393254 UEW393251:UEW393254 UOS393251:UOS393254 UYO393251:UYO393254 VIK393251:VIK393254 VSG393251:VSG393254 WCC393251:WCC393254 WLY393251:WLY393254 WVU393251:WVU393254 M458787:M458790 JI458787:JI458790 TE458787:TE458790 ADA458787:ADA458790 AMW458787:AMW458790 AWS458787:AWS458790 BGO458787:BGO458790 BQK458787:BQK458790 CAG458787:CAG458790 CKC458787:CKC458790 CTY458787:CTY458790 DDU458787:DDU458790 DNQ458787:DNQ458790 DXM458787:DXM458790 EHI458787:EHI458790 ERE458787:ERE458790 FBA458787:FBA458790 FKW458787:FKW458790 FUS458787:FUS458790 GEO458787:GEO458790 GOK458787:GOK458790 GYG458787:GYG458790 HIC458787:HIC458790 HRY458787:HRY458790 IBU458787:IBU458790 ILQ458787:ILQ458790 IVM458787:IVM458790 JFI458787:JFI458790 JPE458787:JPE458790 JZA458787:JZA458790 KIW458787:KIW458790 KSS458787:KSS458790 LCO458787:LCO458790 LMK458787:LMK458790 LWG458787:LWG458790 MGC458787:MGC458790 MPY458787:MPY458790 MZU458787:MZU458790 NJQ458787:NJQ458790 NTM458787:NTM458790 ODI458787:ODI458790 ONE458787:ONE458790 OXA458787:OXA458790 PGW458787:PGW458790 PQS458787:PQS458790 QAO458787:QAO458790 QKK458787:QKK458790 QUG458787:QUG458790 REC458787:REC458790 RNY458787:RNY458790 RXU458787:RXU458790 SHQ458787:SHQ458790 SRM458787:SRM458790 TBI458787:TBI458790 TLE458787:TLE458790 TVA458787:TVA458790 UEW458787:UEW458790 UOS458787:UOS458790 UYO458787:UYO458790 VIK458787:VIK458790 VSG458787:VSG458790 WCC458787:WCC458790 WLY458787:WLY458790 WVU458787:WVU458790 M524323:M524326 JI524323:JI524326 TE524323:TE524326 ADA524323:ADA524326 AMW524323:AMW524326 AWS524323:AWS524326 BGO524323:BGO524326 BQK524323:BQK524326 CAG524323:CAG524326 CKC524323:CKC524326 CTY524323:CTY524326 DDU524323:DDU524326 DNQ524323:DNQ524326 DXM524323:DXM524326 EHI524323:EHI524326 ERE524323:ERE524326 FBA524323:FBA524326 FKW524323:FKW524326 FUS524323:FUS524326 GEO524323:GEO524326 GOK524323:GOK524326 GYG524323:GYG524326 HIC524323:HIC524326 HRY524323:HRY524326 IBU524323:IBU524326 ILQ524323:ILQ524326 IVM524323:IVM524326 JFI524323:JFI524326 JPE524323:JPE524326 JZA524323:JZA524326 KIW524323:KIW524326 KSS524323:KSS524326 LCO524323:LCO524326 LMK524323:LMK524326 LWG524323:LWG524326 MGC524323:MGC524326 MPY524323:MPY524326 MZU524323:MZU524326 NJQ524323:NJQ524326 NTM524323:NTM524326 ODI524323:ODI524326 ONE524323:ONE524326 OXA524323:OXA524326 PGW524323:PGW524326 PQS524323:PQS524326 QAO524323:QAO524326 QKK524323:QKK524326 QUG524323:QUG524326 REC524323:REC524326 RNY524323:RNY524326 RXU524323:RXU524326 SHQ524323:SHQ524326 SRM524323:SRM524326 TBI524323:TBI524326 TLE524323:TLE524326 TVA524323:TVA524326 UEW524323:UEW524326 UOS524323:UOS524326 UYO524323:UYO524326 VIK524323:VIK524326 VSG524323:VSG524326 WCC524323:WCC524326 WLY524323:WLY524326 WVU524323:WVU524326 M589859:M589862 JI589859:JI589862 TE589859:TE589862 ADA589859:ADA589862 AMW589859:AMW589862 AWS589859:AWS589862 BGO589859:BGO589862 BQK589859:BQK589862 CAG589859:CAG589862 CKC589859:CKC589862 CTY589859:CTY589862 DDU589859:DDU589862 DNQ589859:DNQ589862 DXM589859:DXM589862 EHI589859:EHI589862 ERE589859:ERE589862 FBA589859:FBA589862 FKW589859:FKW589862 FUS589859:FUS589862 GEO589859:GEO589862 GOK589859:GOK589862 GYG589859:GYG589862 HIC589859:HIC589862 HRY589859:HRY589862 IBU589859:IBU589862 ILQ589859:ILQ589862 IVM589859:IVM589862 JFI589859:JFI589862 JPE589859:JPE589862 JZA589859:JZA589862 KIW589859:KIW589862 KSS589859:KSS589862 LCO589859:LCO589862 LMK589859:LMK589862 LWG589859:LWG589862 MGC589859:MGC589862 MPY589859:MPY589862 MZU589859:MZU589862 NJQ589859:NJQ589862 NTM589859:NTM589862 ODI589859:ODI589862 ONE589859:ONE589862 OXA589859:OXA589862 PGW589859:PGW589862 PQS589859:PQS589862 QAO589859:QAO589862 QKK589859:QKK589862 QUG589859:QUG589862 REC589859:REC589862 RNY589859:RNY589862 RXU589859:RXU589862 SHQ589859:SHQ589862 SRM589859:SRM589862 TBI589859:TBI589862 TLE589859:TLE589862 TVA589859:TVA589862 UEW589859:UEW589862 UOS589859:UOS589862 UYO589859:UYO589862 VIK589859:VIK589862 VSG589859:VSG589862 WCC589859:WCC589862 WLY589859:WLY589862 WVU589859:WVU589862 M655395:M655398 JI655395:JI655398 TE655395:TE655398 ADA655395:ADA655398 AMW655395:AMW655398 AWS655395:AWS655398 BGO655395:BGO655398 BQK655395:BQK655398 CAG655395:CAG655398 CKC655395:CKC655398 CTY655395:CTY655398 DDU655395:DDU655398 DNQ655395:DNQ655398 DXM655395:DXM655398 EHI655395:EHI655398 ERE655395:ERE655398 FBA655395:FBA655398 FKW655395:FKW655398 FUS655395:FUS655398 GEO655395:GEO655398 GOK655395:GOK655398 GYG655395:GYG655398 HIC655395:HIC655398 HRY655395:HRY655398 IBU655395:IBU655398 ILQ655395:ILQ655398 IVM655395:IVM655398 JFI655395:JFI655398 JPE655395:JPE655398 JZA655395:JZA655398 KIW655395:KIW655398 KSS655395:KSS655398 LCO655395:LCO655398 LMK655395:LMK655398 LWG655395:LWG655398 MGC655395:MGC655398 MPY655395:MPY655398 MZU655395:MZU655398 NJQ655395:NJQ655398 NTM655395:NTM655398 ODI655395:ODI655398 ONE655395:ONE655398 OXA655395:OXA655398 PGW655395:PGW655398 PQS655395:PQS655398 QAO655395:QAO655398 QKK655395:QKK655398 QUG655395:QUG655398 REC655395:REC655398 RNY655395:RNY655398 RXU655395:RXU655398 SHQ655395:SHQ655398 SRM655395:SRM655398 TBI655395:TBI655398 TLE655395:TLE655398 TVA655395:TVA655398 UEW655395:UEW655398 UOS655395:UOS655398 UYO655395:UYO655398 VIK655395:VIK655398 VSG655395:VSG655398 WCC655395:WCC655398 WLY655395:WLY655398 WVU655395:WVU655398 M720931:M720934 JI720931:JI720934 TE720931:TE720934 ADA720931:ADA720934 AMW720931:AMW720934 AWS720931:AWS720934 BGO720931:BGO720934 BQK720931:BQK720934 CAG720931:CAG720934 CKC720931:CKC720934 CTY720931:CTY720934 DDU720931:DDU720934 DNQ720931:DNQ720934 DXM720931:DXM720934 EHI720931:EHI720934 ERE720931:ERE720934 FBA720931:FBA720934 FKW720931:FKW720934 FUS720931:FUS720934 GEO720931:GEO720934 GOK720931:GOK720934 GYG720931:GYG720934 HIC720931:HIC720934 HRY720931:HRY720934 IBU720931:IBU720934 ILQ720931:ILQ720934 IVM720931:IVM720934 JFI720931:JFI720934 JPE720931:JPE720934 JZA720931:JZA720934 KIW720931:KIW720934 KSS720931:KSS720934 LCO720931:LCO720934 LMK720931:LMK720934 LWG720931:LWG720934 MGC720931:MGC720934 MPY720931:MPY720934 MZU720931:MZU720934 NJQ720931:NJQ720934 NTM720931:NTM720934 ODI720931:ODI720934 ONE720931:ONE720934 OXA720931:OXA720934 PGW720931:PGW720934 PQS720931:PQS720934 QAO720931:QAO720934 QKK720931:QKK720934 QUG720931:QUG720934 REC720931:REC720934 RNY720931:RNY720934 RXU720931:RXU720934 SHQ720931:SHQ720934 SRM720931:SRM720934 TBI720931:TBI720934 TLE720931:TLE720934 TVA720931:TVA720934 UEW720931:UEW720934 UOS720931:UOS720934 UYO720931:UYO720934 VIK720931:VIK720934 VSG720931:VSG720934 WCC720931:WCC720934 WLY720931:WLY720934 WVU720931:WVU720934 M786467:M786470 JI786467:JI786470 TE786467:TE786470 ADA786467:ADA786470 AMW786467:AMW786470 AWS786467:AWS786470 BGO786467:BGO786470 BQK786467:BQK786470 CAG786467:CAG786470 CKC786467:CKC786470 CTY786467:CTY786470 DDU786467:DDU786470 DNQ786467:DNQ786470 DXM786467:DXM786470 EHI786467:EHI786470 ERE786467:ERE786470 FBA786467:FBA786470 FKW786467:FKW786470 FUS786467:FUS786470 GEO786467:GEO786470 GOK786467:GOK786470 GYG786467:GYG786470 HIC786467:HIC786470 HRY786467:HRY786470 IBU786467:IBU786470 ILQ786467:ILQ786470 IVM786467:IVM786470 JFI786467:JFI786470 JPE786467:JPE786470 JZA786467:JZA786470 KIW786467:KIW786470 KSS786467:KSS786470 LCO786467:LCO786470 LMK786467:LMK786470 LWG786467:LWG786470 MGC786467:MGC786470 MPY786467:MPY786470 MZU786467:MZU786470 NJQ786467:NJQ786470 NTM786467:NTM786470 ODI786467:ODI786470 ONE786467:ONE786470 OXA786467:OXA786470 PGW786467:PGW786470 PQS786467:PQS786470 QAO786467:QAO786470 QKK786467:QKK786470 QUG786467:QUG786470 REC786467:REC786470 RNY786467:RNY786470 RXU786467:RXU786470 SHQ786467:SHQ786470 SRM786467:SRM786470 TBI786467:TBI786470 TLE786467:TLE786470 TVA786467:TVA786470 UEW786467:UEW786470 UOS786467:UOS786470 UYO786467:UYO786470 VIK786467:VIK786470 VSG786467:VSG786470 WCC786467:WCC786470 WLY786467:WLY786470 WVU786467:WVU786470 M852003:M852006 JI852003:JI852006 TE852003:TE852006 ADA852003:ADA852006 AMW852003:AMW852006 AWS852003:AWS852006 BGO852003:BGO852006 BQK852003:BQK852006 CAG852003:CAG852006 CKC852003:CKC852006 CTY852003:CTY852006 DDU852003:DDU852006 DNQ852003:DNQ852006 DXM852003:DXM852006 EHI852003:EHI852006 ERE852003:ERE852006 FBA852003:FBA852006 FKW852003:FKW852006 FUS852003:FUS852006 GEO852003:GEO852006 GOK852003:GOK852006 GYG852003:GYG852006 HIC852003:HIC852006 HRY852003:HRY852006 IBU852003:IBU852006 ILQ852003:ILQ852006 IVM852003:IVM852006 JFI852003:JFI852006 JPE852003:JPE852006 JZA852003:JZA852006 KIW852003:KIW852006 KSS852003:KSS852006 LCO852003:LCO852006 LMK852003:LMK852006 LWG852003:LWG852006 MGC852003:MGC852006 MPY852003:MPY852006 MZU852003:MZU852006 NJQ852003:NJQ852006 NTM852003:NTM852006 ODI852003:ODI852006 ONE852003:ONE852006 OXA852003:OXA852006 PGW852003:PGW852006 PQS852003:PQS852006 QAO852003:QAO852006 QKK852003:QKK852006 QUG852003:QUG852006 REC852003:REC852006 RNY852003:RNY852006 RXU852003:RXU852006 SHQ852003:SHQ852006 SRM852003:SRM852006 TBI852003:TBI852006 TLE852003:TLE852006 TVA852003:TVA852006 UEW852003:UEW852006 UOS852003:UOS852006 UYO852003:UYO852006 VIK852003:VIK852006 VSG852003:VSG852006 WCC852003:WCC852006 WLY852003:WLY852006 WVU852003:WVU852006 M917539:M917542 JI917539:JI917542 TE917539:TE917542 ADA917539:ADA917542 AMW917539:AMW917542 AWS917539:AWS917542 BGO917539:BGO917542 BQK917539:BQK917542 CAG917539:CAG917542 CKC917539:CKC917542 CTY917539:CTY917542 DDU917539:DDU917542 DNQ917539:DNQ917542 DXM917539:DXM917542 EHI917539:EHI917542 ERE917539:ERE917542 FBA917539:FBA917542 FKW917539:FKW917542 FUS917539:FUS917542 GEO917539:GEO917542 GOK917539:GOK917542 GYG917539:GYG917542 HIC917539:HIC917542 HRY917539:HRY917542 IBU917539:IBU917542 ILQ917539:ILQ917542 IVM917539:IVM917542 JFI917539:JFI917542 JPE917539:JPE917542 JZA917539:JZA917542 KIW917539:KIW917542 KSS917539:KSS917542 LCO917539:LCO917542 LMK917539:LMK917542 LWG917539:LWG917542 MGC917539:MGC917542 MPY917539:MPY917542 MZU917539:MZU917542 NJQ917539:NJQ917542 NTM917539:NTM917542 ODI917539:ODI917542 ONE917539:ONE917542 OXA917539:OXA917542 PGW917539:PGW917542 PQS917539:PQS917542 QAO917539:QAO917542 QKK917539:QKK917542 QUG917539:QUG917542 REC917539:REC917542 RNY917539:RNY917542 RXU917539:RXU917542 SHQ917539:SHQ917542 SRM917539:SRM917542 TBI917539:TBI917542 TLE917539:TLE917542 TVA917539:TVA917542 UEW917539:UEW917542 UOS917539:UOS917542 UYO917539:UYO917542 VIK917539:VIK917542 VSG917539:VSG917542 WCC917539:WCC917542 WLY917539:WLY917542 WVU917539:WVU917542 M983075:M983078 JI983075:JI983078 TE983075:TE983078 ADA983075:ADA983078 AMW983075:AMW983078 AWS983075:AWS983078 BGO983075:BGO983078 BQK983075:BQK983078 CAG983075:CAG983078 CKC983075:CKC983078 CTY983075:CTY983078 DDU983075:DDU983078 DNQ983075:DNQ983078 DXM983075:DXM983078 EHI983075:EHI983078 ERE983075:ERE983078 FBA983075:FBA983078 FKW983075:FKW983078 FUS983075:FUS983078 GEO983075:GEO983078 GOK983075:GOK983078 GYG983075:GYG983078 HIC983075:HIC983078 HRY983075:HRY983078 IBU983075:IBU983078 ILQ983075:ILQ983078 IVM983075:IVM983078 JFI983075:JFI983078 JPE983075:JPE983078 JZA983075:JZA983078 KIW983075:KIW983078 KSS983075:KSS983078 LCO983075:LCO983078 LMK983075:LMK983078 LWG983075:LWG983078 MGC983075:MGC983078 MPY983075:MPY983078 MZU983075:MZU983078 NJQ983075:NJQ983078 NTM983075:NTM983078 ODI983075:ODI983078 ONE983075:ONE983078 OXA983075:OXA983078 PGW983075:PGW983078 PQS983075:PQS983078 QAO983075:QAO983078 QKK983075:QKK983078 QUG983075:QUG983078 REC983075:REC983078 RNY983075:RNY983078 RXU983075:RXU983078 SHQ983075:SHQ983078 SRM983075:SRM983078 TBI983075:TBI983078 TLE983075:TLE983078 TVA983075:TVA983078 UEW983075:UEW983078 UOS983075:UOS983078 UYO983075:UYO983078 VIK983075:VIK983078 VSG983075:VSG983078 WCC983075:WCC983078 WLY983075:WLY983078" xr:uid="{00000000-0002-0000-0600-000000000000}">
      <formula1>$AH$35:$AH$36</formula1>
    </dataValidation>
    <dataValidation type="list" allowBlank="1" showInputMessage="1" showErrorMessage="1" sqref="H35:I38 JD35:JE38 SZ35:TA38 ACV35:ACW38 AMR35:AMS38 AWN35:AWO38 BGJ35:BGK38 BQF35:BQG38 CAB35:CAC38 CJX35:CJY38 CTT35:CTU38 DDP35:DDQ38 DNL35:DNM38 DXH35:DXI38 EHD35:EHE38 EQZ35:ERA38 FAV35:FAW38 FKR35:FKS38 FUN35:FUO38 GEJ35:GEK38 GOF35:GOG38 GYB35:GYC38 HHX35:HHY38 HRT35:HRU38 IBP35:IBQ38 ILL35:ILM38 IVH35:IVI38 JFD35:JFE38 JOZ35:JPA38 JYV35:JYW38 KIR35:KIS38 KSN35:KSO38 LCJ35:LCK38 LMF35:LMG38 LWB35:LWC38 MFX35:MFY38 MPT35:MPU38 MZP35:MZQ38 NJL35:NJM38 NTH35:NTI38 ODD35:ODE38 OMZ35:ONA38 OWV35:OWW38 PGR35:PGS38 PQN35:PQO38 QAJ35:QAK38 QKF35:QKG38 QUB35:QUC38 RDX35:RDY38 RNT35:RNU38 RXP35:RXQ38 SHL35:SHM38 SRH35:SRI38 TBD35:TBE38 TKZ35:TLA38 TUV35:TUW38 UER35:UES38 UON35:UOO38 UYJ35:UYK38 VIF35:VIG38 VSB35:VSC38 WBX35:WBY38 WLT35:WLU38 WVP35:WVQ38 H65571:I65574 JD65571:JE65574 SZ65571:TA65574 ACV65571:ACW65574 AMR65571:AMS65574 AWN65571:AWO65574 BGJ65571:BGK65574 BQF65571:BQG65574 CAB65571:CAC65574 CJX65571:CJY65574 CTT65571:CTU65574 DDP65571:DDQ65574 DNL65571:DNM65574 DXH65571:DXI65574 EHD65571:EHE65574 EQZ65571:ERA65574 FAV65571:FAW65574 FKR65571:FKS65574 FUN65571:FUO65574 GEJ65571:GEK65574 GOF65571:GOG65574 GYB65571:GYC65574 HHX65571:HHY65574 HRT65571:HRU65574 IBP65571:IBQ65574 ILL65571:ILM65574 IVH65571:IVI65574 JFD65571:JFE65574 JOZ65571:JPA65574 JYV65571:JYW65574 KIR65571:KIS65574 KSN65571:KSO65574 LCJ65571:LCK65574 LMF65571:LMG65574 LWB65571:LWC65574 MFX65571:MFY65574 MPT65571:MPU65574 MZP65571:MZQ65574 NJL65571:NJM65574 NTH65571:NTI65574 ODD65571:ODE65574 OMZ65571:ONA65574 OWV65571:OWW65574 PGR65571:PGS65574 PQN65571:PQO65574 QAJ65571:QAK65574 QKF65571:QKG65574 QUB65571:QUC65574 RDX65571:RDY65574 RNT65571:RNU65574 RXP65571:RXQ65574 SHL65571:SHM65574 SRH65571:SRI65574 TBD65571:TBE65574 TKZ65571:TLA65574 TUV65571:TUW65574 UER65571:UES65574 UON65571:UOO65574 UYJ65571:UYK65574 VIF65571:VIG65574 VSB65571:VSC65574 WBX65571:WBY65574 WLT65571:WLU65574 WVP65571:WVQ65574 H131107:I131110 JD131107:JE131110 SZ131107:TA131110 ACV131107:ACW131110 AMR131107:AMS131110 AWN131107:AWO131110 BGJ131107:BGK131110 BQF131107:BQG131110 CAB131107:CAC131110 CJX131107:CJY131110 CTT131107:CTU131110 DDP131107:DDQ131110 DNL131107:DNM131110 DXH131107:DXI131110 EHD131107:EHE131110 EQZ131107:ERA131110 FAV131107:FAW131110 FKR131107:FKS131110 FUN131107:FUO131110 GEJ131107:GEK131110 GOF131107:GOG131110 GYB131107:GYC131110 HHX131107:HHY131110 HRT131107:HRU131110 IBP131107:IBQ131110 ILL131107:ILM131110 IVH131107:IVI131110 JFD131107:JFE131110 JOZ131107:JPA131110 JYV131107:JYW131110 KIR131107:KIS131110 KSN131107:KSO131110 LCJ131107:LCK131110 LMF131107:LMG131110 LWB131107:LWC131110 MFX131107:MFY131110 MPT131107:MPU131110 MZP131107:MZQ131110 NJL131107:NJM131110 NTH131107:NTI131110 ODD131107:ODE131110 OMZ131107:ONA131110 OWV131107:OWW131110 PGR131107:PGS131110 PQN131107:PQO131110 QAJ131107:QAK131110 QKF131107:QKG131110 QUB131107:QUC131110 RDX131107:RDY131110 RNT131107:RNU131110 RXP131107:RXQ131110 SHL131107:SHM131110 SRH131107:SRI131110 TBD131107:TBE131110 TKZ131107:TLA131110 TUV131107:TUW131110 UER131107:UES131110 UON131107:UOO131110 UYJ131107:UYK131110 VIF131107:VIG131110 VSB131107:VSC131110 WBX131107:WBY131110 WLT131107:WLU131110 WVP131107:WVQ131110 H196643:I196646 JD196643:JE196646 SZ196643:TA196646 ACV196643:ACW196646 AMR196643:AMS196646 AWN196643:AWO196646 BGJ196643:BGK196646 BQF196643:BQG196646 CAB196643:CAC196646 CJX196643:CJY196646 CTT196643:CTU196646 DDP196643:DDQ196646 DNL196643:DNM196646 DXH196643:DXI196646 EHD196643:EHE196646 EQZ196643:ERA196646 FAV196643:FAW196646 FKR196643:FKS196646 FUN196643:FUO196646 GEJ196643:GEK196646 GOF196643:GOG196646 GYB196643:GYC196646 HHX196643:HHY196646 HRT196643:HRU196646 IBP196643:IBQ196646 ILL196643:ILM196646 IVH196643:IVI196646 JFD196643:JFE196646 JOZ196643:JPA196646 JYV196643:JYW196646 KIR196643:KIS196646 KSN196643:KSO196646 LCJ196643:LCK196646 LMF196643:LMG196646 LWB196643:LWC196646 MFX196643:MFY196646 MPT196643:MPU196646 MZP196643:MZQ196646 NJL196643:NJM196646 NTH196643:NTI196646 ODD196643:ODE196646 OMZ196643:ONA196646 OWV196643:OWW196646 PGR196643:PGS196646 PQN196643:PQO196646 QAJ196643:QAK196646 QKF196643:QKG196646 QUB196643:QUC196646 RDX196643:RDY196646 RNT196643:RNU196646 RXP196643:RXQ196646 SHL196643:SHM196646 SRH196643:SRI196646 TBD196643:TBE196646 TKZ196643:TLA196646 TUV196643:TUW196646 UER196643:UES196646 UON196643:UOO196646 UYJ196643:UYK196646 VIF196643:VIG196646 VSB196643:VSC196646 WBX196643:WBY196646 WLT196643:WLU196646 WVP196643:WVQ196646 H262179:I262182 JD262179:JE262182 SZ262179:TA262182 ACV262179:ACW262182 AMR262179:AMS262182 AWN262179:AWO262182 BGJ262179:BGK262182 BQF262179:BQG262182 CAB262179:CAC262182 CJX262179:CJY262182 CTT262179:CTU262182 DDP262179:DDQ262182 DNL262179:DNM262182 DXH262179:DXI262182 EHD262179:EHE262182 EQZ262179:ERA262182 FAV262179:FAW262182 FKR262179:FKS262182 FUN262179:FUO262182 GEJ262179:GEK262182 GOF262179:GOG262182 GYB262179:GYC262182 HHX262179:HHY262182 HRT262179:HRU262182 IBP262179:IBQ262182 ILL262179:ILM262182 IVH262179:IVI262182 JFD262179:JFE262182 JOZ262179:JPA262182 JYV262179:JYW262182 KIR262179:KIS262182 KSN262179:KSO262182 LCJ262179:LCK262182 LMF262179:LMG262182 LWB262179:LWC262182 MFX262179:MFY262182 MPT262179:MPU262182 MZP262179:MZQ262182 NJL262179:NJM262182 NTH262179:NTI262182 ODD262179:ODE262182 OMZ262179:ONA262182 OWV262179:OWW262182 PGR262179:PGS262182 PQN262179:PQO262182 QAJ262179:QAK262182 QKF262179:QKG262182 QUB262179:QUC262182 RDX262179:RDY262182 RNT262179:RNU262182 RXP262179:RXQ262182 SHL262179:SHM262182 SRH262179:SRI262182 TBD262179:TBE262182 TKZ262179:TLA262182 TUV262179:TUW262182 UER262179:UES262182 UON262179:UOO262182 UYJ262179:UYK262182 VIF262179:VIG262182 VSB262179:VSC262182 WBX262179:WBY262182 WLT262179:WLU262182 WVP262179:WVQ262182 H327715:I327718 JD327715:JE327718 SZ327715:TA327718 ACV327715:ACW327718 AMR327715:AMS327718 AWN327715:AWO327718 BGJ327715:BGK327718 BQF327715:BQG327718 CAB327715:CAC327718 CJX327715:CJY327718 CTT327715:CTU327718 DDP327715:DDQ327718 DNL327715:DNM327718 DXH327715:DXI327718 EHD327715:EHE327718 EQZ327715:ERA327718 FAV327715:FAW327718 FKR327715:FKS327718 FUN327715:FUO327718 GEJ327715:GEK327718 GOF327715:GOG327718 GYB327715:GYC327718 HHX327715:HHY327718 HRT327715:HRU327718 IBP327715:IBQ327718 ILL327715:ILM327718 IVH327715:IVI327718 JFD327715:JFE327718 JOZ327715:JPA327718 JYV327715:JYW327718 KIR327715:KIS327718 KSN327715:KSO327718 LCJ327715:LCK327718 LMF327715:LMG327718 LWB327715:LWC327718 MFX327715:MFY327718 MPT327715:MPU327718 MZP327715:MZQ327718 NJL327715:NJM327718 NTH327715:NTI327718 ODD327715:ODE327718 OMZ327715:ONA327718 OWV327715:OWW327718 PGR327715:PGS327718 PQN327715:PQO327718 QAJ327715:QAK327718 QKF327715:QKG327718 QUB327715:QUC327718 RDX327715:RDY327718 RNT327715:RNU327718 RXP327715:RXQ327718 SHL327715:SHM327718 SRH327715:SRI327718 TBD327715:TBE327718 TKZ327715:TLA327718 TUV327715:TUW327718 UER327715:UES327718 UON327715:UOO327718 UYJ327715:UYK327718 VIF327715:VIG327718 VSB327715:VSC327718 WBX327715:WBY327718 WLT327715:WLU327718 WVP327715:WVQ327718 H393251:I393254 JD393251:JE393254 SZ393251:TA393254 ACV393251:ACW393254 AMR393251:AMS393254 AWN393251:AWO393254 BGJ393251:BGK393254 BQF393251:BQG393254 CAB393251:CAC393254 CJX393251:CJY393254 CTT393251:CTU393254 DDP393251:DDQ393254 DNL393251:DNM393254 DXH393251:DXI393254 EHD393251:EHE393254 EQZ393251:ERA393254 FAV393251:FAW393254 FKR393251:FKS393254 FUN393251:FUO393254 GEJ393251:GEK393254 GOF393251:GOG393254 GYB393251:GYC393254 HHX393251:HHY393254 HRT393251:HRU393254 IBP393251:IBQ393254 ILL393251:ILM393254 IVH393251:IVI393254 JFD393251:JFE393254 JOZ393251:JPA393254 JYV393251:JYW393254 KIR393251:KIS393254 KSN393251:KSO393254 LCJ393251:LCK393254 LMF393251:LMG393254 LWB393251:LWC393254 MFX393251:MFY393254 MPT393251:MPU393254 MZP393251:MZQ393254 NJL393251:NJM393254 NTH393251:NTI393254 ODD393251:ODE393254 OMZ393251:ONA393254 OWV393251:OWW393254 PGR393251:PGS393254 PQN393251:PQO393254 QAJ393251:QAK393254 QKF393251:QKG393254 QUB393251:QUC393254 RDX393251:RDY393254 RNT393251:RNU393254 RXP393251:RXQ393254 SHL393251:SHM393254 SRH393251:SRI393254 TBD393251:TBE393254 TKZ393251:TLA393254 TUV393251:TUW393254 UER393251:UES393254 UON393251:UOO393254 UYJ393251:UYK393254 VIF393251:VIG393254 VSB393251:VSC393254 WBX393251:WBY393254 WLT393251:WLU393254 WVP393251:WVQ393254 H458787:I458790 JD458787:JE458790 SZ458787:TA458790 ACV458787:ACW458790 AMR458787:AMS458790 AWN458787:AWO458790 BGJ458787:BGK458790 BQF458787:BQG458790 CAB458787:CAC458790 CJX458787:CJY458790 CTT458787:CTU458790 DDP458787:DDQ458790 DNL458787:DNM458790 DXH458787:DXI458790 EHD458787:EHE458790 EQZ458787:ERA458790 FAV458787:FAW458790 FKR458787:FKS458790 FUN458787:FUO458790 GEJ458787:GEK458790 GOF458787:GOG458790 GYB458787:GYC458790 HHX458787:HHY458790 HRT458787:HRU458790 IBP458787:IBQ458790 ILL458787:ILM458790 IVH458787:IVI458790 JFD458787:JFE458790 JOZ458787:JPA458790 JYV458787:JYW458790 KIR458787:KIS458790 KSN458787:KSO458790 LCJ458787:LCK458790 LMF458787:LMG458790 LWB458787:LWC458790 MFX458787:MFY458790 MPT458787:MPU458790 MZP458787:MZQ458790 NJL458787:NJM458790 NTH458787:NTI458790 ODD458787:ODE458790 OMZ458787:ONA458790 OWV458787:OWW458790 PGR458787:PGS458790 PQN458787:PQO458790 QAJ458787:QAK458790 QKF458787:QKG458790 QUB458787:QUC458790 RDX458787:RDY458790 RNT458787:RNU458790 RXP458787:RXQ458790 SHL458787:SHM458790 SRH458787:SRI458790 TBD458787:TBE458790 TKZ458787:TLA458790 TUV458787:TUW458790 UER458787:UES458790 UON458787:UOO458790 UYJ458787:UYK458790 VIF458787:VIG458790 VSB458787:VSC458790 WBX458787:WBY458790 WLT458787:WLU458790 WVP458787:WVQ458790 H524323:I524326 JD524323:JE524326 SZ524323:TA524326 ACV524323:ACW524326 AMR524323:AMS524326 AWN524323:AWO524326 BGJ524323:BGK524326 BQF524323:BQG524326 CAB524323:CAC524326 CJX524323:CJY524326 CTT524323:CTU524326 DDP524323:DDQ524326 DNL524323:DNM524326 DXH524323:DXI524326 EHD524323:EHE524326 EQZ524323:ERA524326 FAV524323:FAW524326 FKR524323:FKS524326 FUN524323:FUO524326 GEJ524323:GEK524326 GOF524323:GOG524326 GYB524323:GYC524326 HHX524323:HHY524326 HRT524323:HRU524326 IBP524323:IBQ524326 ILL524323:ILM524326 IVH524323:IVI524326 JFD524323:JFE524326 JOZ524323:JPA524326 JYV524323:JYW524326 KIR524323:KIS524326 KSN524323:KSO524326 LCJ524323:LCK524326 LMF524323:LMG524326 LWB524323:LWC524326 MFX524323:MFY524326 MPT524323:MPU524326 MZP524323:MZQ524326 NJL524323:NJM524326 NTH524323:NTI524326 ODD524323:ODE524326 OMZ524323:ONA524326 OWV524323:OWW524326 PGR524323:PGS524326 PQN524323:PQO524326 QAJ524323:QAK524326 QKF524323:QKG524326 QUB524323:QUC524326 RDX524323:RDY524326 RNT524323:RNU524326 RXP524323:RXQ524326 SHL524323:SHM524326 SRH524323:SRI524326 TBD524323:TBE524326 TKZ524323:TLA524326 TUV524323:TUW524326 UER524323:UES524326 UON524323:UOO524326 UYJ524323:UYK524326 VIF524323:VIG524326 VSB524323:VSC524326 WBX524323:WBY524326 WLT524323:WLU524326 WVP524323:WVQ524326 H589859:I589862 JD589859:JE589862 SZ589859:TA589862 ACV589859:ACW589862 AMR589859:AMS589862 AWN589859:AWO589862 BGJ589859:BGK589862 BQF589859:BQG589862 CAB589859:CAC589862 CJX589859:CJY589862 CTT589859:CTU589862 DDP589859:DDQ589862 DNL589859:DNM589862 DXH589859:DXI589862 EHD589859:EHE589862 EQZ589859:ERA589862 FAV589859:FAW589862 FKR589859:FKS589862 FUN589859:FUO589862 GEJ589859:GEK589862 GOF589859:GOG589862 GYB589859:GYC589862 HHX589859:HHY589862 HRT589859:HRU589862 IBP589859:IBQ589862 ILL589859:ILM589862 IVH589859:IVI589862 JFD589859:JFE589862 JOZ589859:JPA589862 JYV589859:JYW589862 KIR589859:KIS589862 KSN589859:KSO589862 LCJ589859:LCK589862 LMF589859:LMG589862 LWB589859:LWC589862 MFX589859:MFY589862 MPT589859:MPU589862 MZP589859:MZQ589862 NJL589859:NJM589862 NTH589859:NTI589862 ODD589859:ODE589862 OMZ589859:ONA589862 OWV589859:OWW589862 PGR589859:PGS589862 PQN589859:PQO589862 QAJ589859:QAK589862 QKF589859:QKG589862 QUB589859:QUC589862 RDX589859:RDY589862 RNT589859:RNU589862 RXP589859:RXQ589862 SHL589859:SHM589862 SRH589859:SRI589862 TBD589859:TBE589862 TKZ589859:TLA589862 TUV589859:TUW589862 UER589859:UES589862 UON589859:UOO589862 UYJ589859:UYK589862 VIF589859:VIG589862 VSB589859:VSC589862 WBX589859:WBY589862 WLT589859:WLU589862 WVP589859:WVQ589862 H655395:I655398 JD655395:JE655398 SZ655395:TA655398 ACV655395:ACW655398 AMR655395:AMS655398 AWN655395:AWO655398 BGJ655395:BGK655398 BQF655395:BQG655398 CAB655395:CAC655398 CJX655395:CJY655398 CTT655395:CTU655398 DDP655395:DDQ655398 DNL655395:DNM655398 DXH655395:DXI655398 EHD655395:EHE655398 EQZ655395:ERA655398 FAV655395:FAW655398 FKR655395:FKS655398 FUN655395:FUO655398 GEJ655395:GEK655398 GOF655395:GOG655398 GYB655395:GYC655398 HHX655395:HHY655398 HRT655395:HRU655398 IBP655395:IBQ655398 ILL655395:ILM655398 IVH655395:IVI655398 JFD655395:JFE655398 JOZ655395:JPA655398 JYV655395:JYW655398 KIR655395:KIS655398 KSN655395:KSO655398 LCJ655395:LCK655398 LMF655395:LMG655398 LWB655395:LWC655398 MFX655395:MFY655398 MPT655395:MPU655398 MZP655395:MZQ655398 NJL655395:NJM655398 NTH655395:NTI655398 ODD655395:ODE655398 OMZ655395:ONA655398 OWV655395:OWW655398 PGR655395:PGS655398 PQN655395:PQO655398 QAJ655395:QAK655398 QKF655395:QKG655398 QUB655395:QUC655398 RDX655395:RDY655398 RNT655395:RNU655398 RXP655395:RXQ655398 SHL655395:SHM655398 SRH655395:SRI655398 TBD655395:TBE655398 TKZ655395:TLA655398 TUV655395:TUW655398 UER655395:UES655398 UON655395:UOO655398 UYJ655395:UYK655398 VIF655395:VIG655398 VSB655395:VSC655398 WBX655395:WBY655398 WLT655395:WLU655398 WVP655395:WVQ655398 H720931:I720934 JD720931:JE720934 SZ720931:TA720934 ACV720931:ACW720934 AMR720931:AMS720934 AWN720931:AWO720934 BGJ720931:BGK720934 BQF720931:BQG720934 CAB720931:CAC720934 CJX720931:CJY720934 CTT720931:CTU720934 DDP720931:DDQ720934 DNL720931:DNM720934 DXH720931:DXI720934 EHD720931:EHE720934 EQZ720931:ERA720934 FAV720931:FAW720934 FKR720931:FKS720934 FUN720931:FUO720934 GEJ720931:GEK720934 GOF720931:GOG720934 GYB720931:GYC720934 HHX720931:HHY720934 HRT720931:HRU720934 IBP720931:IBQ720934 ILL720931:ILM720934 IVH720931:IVI720934 JFD720931:JFE720934 JOZ720931:JPA720934 JYV720931:JYW720934 KIR720931:KIS720934 KSN720931:KSO720934 LCJ720931:LCK720934 LMF720931:LMG720934 LWB720931:LWC720934 MFX720931:MFY720934 MPT720931:MPU720934 MZP720931:MZQ720934 NJL720931:NJM720934 NTH720931:NTI720934 ODD720931:ODE720934 OMZ720931:ONA720934 OWV720931:OWW720934 PGR720931:PGS720934 PQN720931:PQO720934 QAJ720931:QAK720934 QKF720931:QKG720934 QUB720931:QUC720934 RDX720931:RDY720934 RNT720931:RNU720934 RXP720931:RXQ720934 SHL720931:SHM720934 SRH720931:SRI720934 TBD720931:TBE720934 TKZ720931:TLA720934 TUV720931:TUW720934 UER720931:UES720934 UON720931:UOO720934 UYJ720931:UYK720934 VIF720931:VIG720934 VSB720931:VSC720934 WBX720931:WBY720934 WLT720931:WLU720934 WVP720931:WVQ720934 H786467:I786470 JD786467:JE786470 SZ786467:TA786470 ACV786467:ACW786470 AMR786467:AMS786470 AWN786467:AWO786470 BGJ786467:BGK786470 BQF786467:BQG786470 CAB786467:CAC786470 CJX786467:CJY786470 CTT786467:CTU786470 DDP786467:DDQ786470 DNL786467:DNM786470 DXH786467:DXI786470 EHD786467:EHE786470 EQZ786467:ERA786470 FAV786467:FAW786470 FKR786467:FKS786470 FUN786467:FUO786470 GEJ786467:GEK786470 GOF786467:GOG786470 GYB786467:GYC786470 HHX786467:HHY786470 HRT786467:HRU786470 IBP786467:IBQ786470 ILL786467:ILM786470 IVH786467:IVI786470 JFD786467:JFE786470 JOZ786467:JPA786470 JYV786467:JYW786470 KIR786467:KIS786470 KSN786467:KSO786470 LCJ786467:LCK786470 LMF786467:LMG786470 LWB786467:LWC786470 MFX786467:MFY786470 MPT786467:MPU786470 MZP786467:MZQ786470 NJL786467:NJM786470 NTH786467:NTI786470 ODD786467:ODE786470 OMZ786467:ONA786470 OWV786467:OWW786470 PGR786467:PGS786470 PQN786467:PQO786470 QAJ786467:QAK786470 QKF786467:QKG786470 QUB786467:QUC786470 RDX786467:RDY786470 RNT786467:RNU786470 RXP786467:RXQ786470 SHL786467:SHM786470 SRH786467:SRI786470 TBD786467:TBE786470 TKZ786467:TLA786470 TUV786467:TUW786470 UER786467:UES786470 UON786467:UOO786470 UYJ786467:UYK786470 VIF786467:VIG786470 VSB786467:VSC786470 WBX786467:WBY786470 WLT786467:WLU786470 WVP786467:WVQ786470 H852003:I852006 JD852003:JE852006 SZ852003:TA852006 ACV852003:ACW852006 AMR852003:AMS852006 AWN852003:AWO852006 BGJ852003:BGK852006 BQF852003:BQG852006 CAB852003:CAC852006 CJX852003:CJY852006 CTT852003:CTU852006 DDP852003:DDQ852006 DNL852003:DNM852006 DXH852003:DXI852006 EHD852003:EHE852006 EQZ852003:ERA852006 FAV852003:FAW852006 FKR852003:FKS852006 FUN852003:FUO852006 GEJ852003:GEK852006 GOF852003:GOG852006 GYB852003:GYC852006 HHX852003:HHY852006 HRT852003:HRU852006 IBP852003:IBQ852006 ILL852003:ILM852006 IVH852003:IVI852006 JFD852003:JFE852006 JOZ852003:JPA852006 JYV852003:JYW852006 KIR852003:KIS852006 KSN852003:KSO852006 LCJ852003:LCK852006 LMF852003:LMG852006 LWB852003:LWC852006 MFX852003:MFY852006 MPT852003:MPU852006 MZP852003:MZQ852006 NJL852003:NJM852006 NTH852003:NTI852006 ODD852003:ODE852006 OMZ852003:ONA852006 OWV852003:OWW852006 PGR852003:PGS852006 PQN852003:PQO852006 QAJ852003:QAK852006 QKF852003:QKG852006 QUB852003:QUC852006 RDX852003:RDY852006 RNT852003:RNU852006 RXP852003:RXQ852006 SHL852003:SHM852006 SRH852003:SRI852006 TBD852003:TBE852006 TKZ852003:TLA852006 TUV852003:TUW852006 UER852003:UES852006 UON852003:UOO852006 UYJ852003:UYK852006 VIF852003:VIG852006 VSB852003:VSC852006 WBX852003:WBY852006 WLT852003:WLU852006 WVP852003:WVQ852006 H917539:I917542 JD917539:JE917542 SZ917539:TA917542 ACV917539:ACW917542 AMR917539:AMS917542 AWN917539:AWO917542 BGJ917539:BGK917542 BQF917539:BQG917542 CAB917539:CAC917542 CJX917539:CJY917542 CTT917539:CTU917542 DDP917539:DDQ917542 DNL917539:DNM917542 DXH917539:DXI917542 EHD917539:EHE917542 EQZ917539:ERA917542 FAV917539:FAW917542 FKR917539:FKS917542 FUN917539:FUO917542 GEJ917539:GEK917542 GOF917539:GOG917542 GYB917539:GYC917542 HHX917539:HHY917542 HRT917539:HRU917542 IBP917539:IBQ917542 ILL917539:ILM917542 IVH917539:IVI917542 JFD917539:JFE917542 JOZ917539:JPA917542 JYV917539:JYW917542 KIR917539:KIS917542 KSN917539:KSO917542 LCJ917539:LCK917542 LMF917539:LMG917542 LWB917539:LWC917542 MFX917539:MFY917542 MPT917539:MPU917542 MZP917539:MZQ917542 NJL917539:NJM917542 NTH917539:NTI917542 ODD917539:ODE917542 OMZ917539:ONA917542 OWV917539:OWW917542 PGR917539:PGS917542 PQN917539:PQO917542 QAJ917539:QAK917542 QKF917539:QKG917542 QUB917539:QUC917542 RDX917539:RDY917542 RNT917539:RNU917542 RXP917539:RXQ917542 SHL917539:SHM917542 SRH917539:SRI917542 TBD917539:TBE917542 TKZ917539:TLA917542 TUV917539:TUW917542 UER917539:UES917542 UON917539:UOO917542 UYJ917539:UYK917542 VIF917539:VIG917542 VSB917539:VSC917542 WBX917539:WBY917542 WLT917539:WLU917542 WVP917539:WVQ917542 H983075:I983078 JD983075:JE983078 SZ983075:TA983078 ACV983075:ACW983078 AMR983075:AMS983078 AWN983075:AWO983078 BGJ983075:BGK983078 BQF983075:BQG983078 CAB983075:CAC983078 CJX983075:CJY983078 CTT983075:CTU983078 DDP983075:DDQ983078 DNL983075:DNM983078 DXH983075:DXI983078 EHD983075:EHE983078 EQZ983075:ERA983078 FAV983075:FAW983078 FKR983075:FKS983078 FUN983075:FUO983078 GEJ983075:GEK983078 GOF983075:GOG983078 GYB983075:GYC983078 HHX983075:HHY983078 HRT983075:HRU983078 IBP983075:IBQ983078 ILL983075:ILM983078 IVH983075:IVI983078 JFD983075:JFE983078 JOZ983075:JPA983078 JYV983075:JYW983078 KIR983075:KIS983078 KSN983075:KSO983078 LCJ983075:LCK983078 LMF983075:LMG983078 LWB983075:LWC983078 MFX983075:MFY983078 MPT983075:MPU983078 MZP983075:MZQ983078 NJL983075:NJM983078 NTH983075:NTI983078 ODD983075:ODE983078 OMZ983075:ONA983078 OWV983075:OWW983078 PGR983075:PGS983078 PQN983075:PQO983078 QAJ983075:QAK983078 QKF983075:QKG983078 QUB983075:QUC983078 RDX983075:RDY983078 RNT983075:RNU983078 RXP983075:RXQ983078 SHL983075:SHM983078 SRH983075:SRI983078 TBD983075:TBE983078 TKZ983075:TLA983078 TUV983075:TUW983078 UER983075:UES983078 UON983075:UOO983078 UYJ983075:UYK983078 VIF983075:VIG983078 VSB983075:VSC983078 WBX983075:WBY983078 WLT983075:WLU983078 WVP983075:WVQ983078" xr:uid="{00000000-0002-0000-0600-000001000000}">
      <formula1>$AG$35:$AG$36</formula1>
    </dataValidation>
    <dataValidation imeMode="halfAlpha" allowBlank="1" showInputMessage="1" showErrorMessage="1" sqref="WVN983053:WVN983062 F65549:F65558 JB65549:JB65558 SX65549:SX65558 ACT65549:ACT65558 AMP65549:AMP65558 AWL65549:AWL65558 BGH65549:BGH65558 BQD65549:BQD65558 BZZ65549:BZZ65558 CJV65549:CJV65558 CTR65549:CTR65558 DDN65549:DDN65558 DNJ65549:DNJ65558 DXF65549:DXF65558 EHB65549:EHB65558 EQX65549:EQX65558 FAT65549:FAT65558 FKP65549:FKP65558 FUL65549:FUL65558 GEH65549:GEH65558 GOD65549:GOD65558 GXZ65549:GXZ65558 HHV65549:HHV65558 HRR65549:HRR65558 IBN65549:IBN65558 ILJ65549:ILJ65558 IVF65549:IVF65558 JFB65549:JFB65558 JOX65549:JOX65558 JYT65549:JYT65558 KIP65549:KIP65558 KSL65549:KSL65558 LCH65549:LCH65558 LMD65549:LMD65558 LVZ65549:LVZ65558 MFV65549:MFV65558 MPR65549:MPR65558 MZN65549:MZN65558 NJJ65549:NJJ65558 NTF65549:NTF65558 ODB65549:ODB65558 OMX65549:OMX65558 OWT65549:OWT65558 PGP65549:PGP65558 PQL65549:PQL65558 QAH65549:QAH65558 QKD65549:QKD65558 QTZ65549:QTZ65558 RDV65549:RDV65558 RNR65549:RNR65558 RXN65549:RXN65558 SHJ65549:SHJ65558 SRF65549:SRF65558 TBB65549:TBB65558 TKX65549:TKX65558 TUT65549:TUT65558 UEP65549:UEP65558 UOL65549:UOL65558 UYH65549:UYH65558 VID65549:VID65558 VRZ65549:VRZ65558 WBV65549:WBV65558 WLR65549:WLR65558 WVN65549:WVN65558 F131085:F131094 JB131085:JB131094 SX131085:SX131094 ACT131085:ACT131094 AMP131085:AMP131094 AWL131085:AWL131094 BGH131085:BGH131094 BQD131085:BQD131094 BZZ131085:BZZ131094 CJV131085:CJV131094 CTR131085:CTR131094 DDN131085:DDN131094 DNJ131085:DNJ131094 DXF131085:DXF131094 EHB131085:EHB131094 EQX131085:EQX131094 FAT131085:FAT131094 FKP131085:FKP131094 FUL131085:FUL131094 GEH131085:GEH131094 GOD131085:GOD131094 GXZ131085:GXZ131094 HHV131085:HHV131094 HRR131085:HRR131094 IBN131085:IBN131094 ILJ131085:ILJ131094 IVF131085:IVF131094 JFB131085:JFB131094 JOX131085:JOX131094 JYT131085:JYT131094 KIP131085:KIP131094 KSL131085:KSL131094 LCH131085:LCH131094 LMD131085:LMD131094 LVZ131085:LVZ131094 MFV131085:MFV131094 MPR131085:MPR131094 MZN131085:MZN131094 NJJ131085:NJJ131094 NTF131085:NTF131094 ODB131085:ODB131094 OMX131085:OMX131094 OWT131085:OWT131094 PGP131085:PGP131094 PQL131085:PQL131094 QAH131085:QAH131094 QKD131085:QKD131094 QTZ131085:QTZ131094 RDV131085:RDV131094 RNR131085:RNR131094 RXN131085:RXN131094 SHJ131085:SHJ131094 SRF131085:SRF131094 TBB131085:TBB131094 TKX131085:TKX131094 TUT131085:TUT131094 UEP131085:UEP131094 UOL131085:UOL131094 UYH131085:UYH131094 VID131085:VID131094 VRZ131085:VRZ131094 WBV131085:WBV131094 WLR131085:WLR131094 WVN131085:WVN131094 F196621:F196630 JB196621:JB196630 SX196621:SX196630 ACT196621:ACT196630 AMP196621:AMP196630 AWL196621:AWL196630 BGH196621:BGH196630 BQD196621:BQD196630 BZZ196621:BZZ196630 CJV196621:CJV196630 CTR196621:CTR196630 DDN196621:DDN196630 DNJ196621:DNJ196630 DXF196621:DXF196630 EHB196621:EHB196630 EQX196621:EQX196630 FAT196621:FAT196630 FKP196621:FKP196630 FUL196621:FUL196630 GEH196621:GEH196630 GOD196621:GOD196630 GXZ196621:GXZ196630 HHV196621:HHV196630 HRR196621:HRR196630 IBN196621:IBN196630 ILJ196621:ILJ196630 IVF196621:IVF196630 JFB196621:JFB196630 JOX196621:JOX196630 JYT196621:JYT196630 KIP196621:KIP196630 KSL196621:KSL196630 LCH196621:LCH196630 LMD196621:LMD196630 LVZ196621:LVZ196630 MFV196621:MFV196630 MPR196621:MPR196630 MZN196621:MZN196630 NJJ196621:NJJ196630 NTF196621:NTF196630 ODB196621:ODB196630 OMX196621:OMX196630 OWT196621:OWT196630 PGP196621:PGP196630 PQL196621:PQL196630 QAH196621:QAH196630 QKD196621:QKD196630 QTZ196621:QTZ196630 RDV196621:RDV196630 RNR196621:RNR196630 RXN196621:RXN196630 SHJ196621:SHJ196630 SRF196621:SRF196630 TBB196621:TBB196630 TKX196621:TKX196630 TUT196621:TUT196630 UEP196621:UEP196630 UOL196621:UOL196630 UYH196621:UYH196630 VID196621:VID196630 VRZ196621:VRZ196630 WBV196621:WBV196630 WLR196621:WLR196630 WVN196621:WVN196630 F262157:F262166 JB262157:JB262166 SX262157:SX262166 ACT262157:ACT262166 AMP262157:AMP262166 AWL262157:AWL262166 BGH262157:BGH262166 BQD262157:BQD262166 BZZ262157:BZZ262166 CJV262157:CJV262166 CTR262157:CTR262166 DDN262157:DDN262166 DNJ262157:DNJ262166 DXF262157:DXF262166 EHB262157:EHB262166 EQX262157:EQX262166 FAT262157:FAT262166 FKP262157:FKP262166 FUL262157:FUL262166 GEH262157:GEH262166 GOD262157:GOD262166 GXZ262157:GXZ262166 HHV262157:HHV262166 HRR262157:HRR262166 IBN262157:IBN262166 ILJ262157:ILJ262166 IVF262157:IVF262166 JFB262157:JFB262166 JOX262157:JOX262166 JYT262157:JYT262166 KIP262157:KIP262166 KSL262157:KSL262166 LCH262157:LCH262166 LMD262157:LMD262166 LVZ262157:LVZ262166 MFV262157:MFV262166 MPR262157:MPR262166 MZN262157:MZN262166 NJJ262157:NJJ262166 NTF262157:NTF262166 ODB262157:ODB262166 OMX262157:OMX262166 OWT262157:OWT262166 PGP262157:PGP262166 PQL262157:PQL262166 QAH262157:QAH262166 QKD262157:QKD262166 QTZ262157:QTZ262166 RDV262157:RDV262166 RNR262157:RNR262166 RXN262157:RXN262166 SHJ262157:SHJ262166 SRF262157:SRF262166 TBB262157:TBB262166 TKX262157:TKX262166 TUT262157:TUT262166 UEP262157:UEP262166 UOL262157:UOL262166 UYH262157:UYH262166 VID262157:VID262166 VRZ262157:VRZ262166 WBV262157:WBV262166 WLR262157:WLR262166 WVN262157:WVN262166 F327693:F327702 JB327693:JB327702 SX327693:SX327702 ACT327693:ACT327702 AMP327693:AMP327702 AWL327693:AWL327702 BGH327693:BGH327702 BQD327693:BQD327702 BZZ327693:BZZ327702 CJV327693:CJV327702 CTR327693:CTR327702 DDN327693:DDN327702 DNJ327693:DNJ327702 DXF327693:DXF327702 EHB327693:EHB327702 EQX327693:EQX327702 FAT327693:FAT327702 FKP327693:FKP327702 FUL327693:FUL327702 GEH327693:GEH327702 GOD327693:GOD327702 GXZ327693:GXZ327702 HHV327693:HHV327702 HRR327693:HRR327702 IBN327693:IBN327702 ILJ327693:ILJ327702 IVF327693:IVF327702 JFB327693:JFB327702 JOX327693:JOX327702 JYT327693:JYT327702 KIP327693:KIP327702 KSL327693:KSL327702 LCH327693:LCH327702 LMD327693:LMD327702 LVZ327693:LVZ327702 MFV327693:MFV327702 MPR327693:MPR327702 MZN327693:MZN327702 NJJ327693:NJJ327702 NTF327693:NTF327702 ODB327693:ODB327702 OMX327693:OMX327702 OWT327693:OWT327702 PGP327693:PGP327702 PQL327693:PQL327702 QAH327693:QAH327702 QKD327693:QKD327702 QTZ327693:QTZ327702 RDV327693:RDV327702 RNR327693:RNR327702 RXN327693:RXN327702 SHJ327693:SHJ327702 SRF327693:SRF327702 TBB327693:TBB327702 TKX327693:TKX327702 TUT327693:TUT327702 UEP327693:UEP327702 UOL327693:UOL327702 UYH327693:UYH327702 VID327693:VID327702 VRZ327693:VRZ327702 WBV327693:WBV327702 WLR327693:WLR327702 WVN327693:WVN327702 F393229:F393238 JB393229:JB393238 SX393229:SX393238 ACT393229:ACT393238 AMP393229:AMP393238 AWL393229:AWL393238 BGH393229:BGH393238 BQD393229:BQD393238 BZZ393229:BZZ393238 CJV393229:CJV393238 CTR393229:CTR393238 DDN393229:DDN393238 DNJ393229:DNJ393238 DXF393229:DXF393238 EHB393229:EHB393238 EQX393229:EQX393238 FAT393229:FAT393238 FKP393229:FKP393238 FUL393229:FUL393238 GEH393229:GEH393238 GOD393229:GOD393238 GXZ393229:GXZ393238 HHV393229:HHV393238 HRR393229:HRR393238 IBN393229:IBN393238 ILJ393229:ILJ393238 IVF393229:IVF393238 JFB393229:JFB393238 JOX393229:JOX393238 JYT393229:JYT393238 KIP393229:KIP393238 KSL393229:KSL393238 LCH393229:LCH393238 LMD393229:LMD393238 LVZ393229:LVZ393238 MFV393229:MFV393238 MPR393229:MPR393238 MZN393229:MZN393238 NJJ393229:NJJ393238 NTF393229:NTF393238 ODB393229:ODB393238 OMX393229:OMX393238 OWT393229:OWT393238 PGP393229:PGP393238 PQL393229:PQL393238 QAH393229:QAH393238 QKD393229:QKD393238 QTZ393229:QTZ393238 RDV393229:RDV393238 RNR393229:RNR393238 RXN393229:RXN393238 SHJ393229:SHJ393238 SRF393229:SRF393238 TBB393229:TBB393238 TKX393229:TKX393238 TUT393229:TUT393238 UEP393229:UEP393238 UOL393229:UOL393238 UYH393229:UYH393238 VID393229:VID393238 VRZ393229:VRZ393238 WBV393229:WBV393238 WLR393229:WLR393238 WVN393229:WVN393238 F458765:F458774 JB458765:JB458774 SX458765:SX458774 ACT458765:ACT458774 AMP458765:AMP458774 AWL458765:AWL458774 BGH458765:BGH458774 BQD458765:BQD458774 BZZ458765:BZZ458774 CJV458765:CJV458774 CTR458765:CTR458774 DDN458765:DDN458774 DNJ458765:DNJ458774 DXF458765:DXF458774 EHB458765:EHB458774 EQX458765:EQX458774 FAT458765:FAT458774 FKP458765:FKP458774 FUL458765:FUL458774 GEH458765:GEH458774 GOD458765:GOD458774 GXZ458765:GXZ458774 HHV458765:HHV458774 HRR458765:HRR458774 IBN458765:IBN458774 ILJ458765:ILJ458774 IVF458765:IVF458774 JFB458765:JFB458774 JOX458765:JOX458774 JYT458765:JYT458774 KIP458765:KIP458774 KSL458765:KSL458774 LCH458765:LCH458774 LMD458765:LMD458774 LVZ458765:LVZ458774 MFV458765:MFV458774 MPR458765:MPR458774 MZN458765:MZN458774 NJJ458765:NJJ458774 NTF458765:NTF458774 ODB458765:ODB458774 OMX458765:OMX458774 OWT458765:OWT458774 PGP458765:PGP458774 PQL458765:PQL458774 QAH458765:QAH458774 QKD458765:QKD458774 QTZ458765:QTZ458774 RDV458765:RDV458774 RNR458765:RNR458774 RXN458765:RXN458774 SHJ458765:SHJ458774 SRF458765:SRF458774 TBB458765:TBB458774 TKX458765:TKX458774 TUT458765:TUT458774 UEP458765:UEP458774 UOL458765:UOL458774 UYH458765:UYH458774 VID458765:VID458774 VRZ458765:VRZ458774 WBV458765:WBV458774 WLR458765:WLR458774 WVN458765:WVN458774 F524301:F524310 JB524301:JB524310 SX524301:SX524310 ACT524301:ACT524310 AMP524301:AMP524310 AWL524301:AWL524310 BGH524301:BGH524310 BQD524301:BQD524310 BZZ524301:BZZ524310 CJV524301:CJV524310 CTR524301:CTR524310 DDN524301:DDN524310 DNJ524301:DNJ524310 DXF524301:DXF524310 EHB524301:EHB524310 EQX524301:EQX524310 FAT524301:FAT524310 FKP524301:FKP524310 FUL524301:FUL524310 GEH524301:GEH524310 GOD524301:GOD524310 GXZ524301:GXZ524310 HHV524301:HHV524310 HRR524301:HRR524310 IBN524301:IBN524310 ILJ524301:ILJ524310 IVF524301:IVF524310 JFB524301:JFB524310 JOX524301:JOX524310 JYT524301:JYT524310 KIP524301:KIP524310 KSL524301:KSL524310 LCH524301:LCH524310 LMD524301:LMD524310 LVZ524301:LVZ524310 MFV524301:MFV524310 MPR524301:MPR524310 MZN524301:MZN524310 NJJ524301:NJJ524310 NTF524301:NTF524310 ODB524301:ODB524310 OMX524301:OMX524310 OWT524301:OWT524310 PGP524301:PGP524310 PQL524301:PQL524310 QAH524301:QAH524310 QKD524301:QKD524310 QTZ524301:QTZ524310 RDV524301:RDV524310 RNR524301:RNR524310 RXN524301:RXN524310 SHJ524301:SHJ524310 SRF524301:SRF524310 TBB524301:TBB524310 TKX524301:TKX524310 TUT524301:TUT524310 UEP524301:UEP524310 UOL524301:UOL524310 UYH524301:UYH524310 VID524301:VID524310 VRZ524301:VRZ524310 WBV524301:WBV524310 WLR524301:WLR524310 WVN524301:WVN524310 F589837:F589846 JB589837:JB589846 SX589837:SX589846 ACT589837:ACT589846 AMP589837:AMP589846 AWL589837:AWL589846 BGH589837:BGH589846 BQD589837:BQD589846 BZZ589837:BZZ589846 CJV589837:CJV589846 CTR589837:CTR589846 DDN589837:DDN589846 DNJ589837:DNJ589846 DXF589837:DXF589846 EHB589837:EHB589846 EQX589837:EQX589846 FAT589837:FAT589846 FKP589837:FKP589846 FUL589837:FUL589846 GEH589837:GEH589846 GOD589837:GOD589846 GXZ589837:GXZ589846 HHV589837:HHV589846 HRR589837:HRR589846 IBN589837:IBN589846 ILJ589837:ILJ589846 IVF589837:IVF589846 JFB589837:JFB589846 JOX589837:JOX589846 JYT589837:JYT589846 KIP589837:KIP589846 KSL589837:KSL589846 LCH589837:LCH589846 LMD589837:LMD589846 LVZ589837:LVZ589846 MFV589837:MFV589846 MPR589837:MPR589846 MZN589837:MZN589846 NJJ589837:NJJ589846 NTF589837:NTF589846 ODB589837:ODB589846 OMX589837:OMX589846 OWT589837:OWT589846 PGP589837:PGP589846 PQL589837:PQL589846 QAH589837:QAH589846 QKD589837:QKD589846 QTZ589837:QTZ589846 RDV589837:RDV589846 RNR589837:RNR589846 RXN589837:RXN589846 SHJ589837:SHJ589846 SRF589837:SRF589846 TBB589837:TBB589846 TKX589837:TKX589846 TUT589837:TUT589846 UEP589837:UEP589846 UOL589837:UOL589846 UYH589837:UYH589846 VID589837:VID589846 VRZ589837:VRZ589846 WBV589837:WBV589846 WLR589837:WLR589846 WVN589837:WVN589846 F655373:F655382 JB655373:JB655382 SX655373:SX655382 ACT655373:ACT655382 AMP655373:AMP655382 AWL655373:AWL655382 BGH655373:BGH655382 BQD655373:BQD655382 BZZ655373:BZZ655382 CJV655373:CJV655382 CTR655373:CTR655382 DDN655373:DDN655382 DNJ655373:DNJ655382 DXF655373:DXF655382 EHB655373:EHB655382 EQX655373:EQX655382 FAT655373:FAT655382 FKP655373:FKP655382 FUL655373:FUL655382 GEH655373:GEH655382 GOD655373:GOD655382 GXZ655373:GXZ655382 HHV655373:HHV655382 HRR655373:HRR655382 IBN655373:IBN655382 ILJ655373:ILJ655382 IVF655373:IVF655382 JFB655373:JFB655382 JOX655373:JOX655382 JYT655373:JYT655382 KIP655373:KIP655382 KSL655373:KSL655382 LCH655373:LCH655382 LMD655373:LMD655382 LVZ655373:LVZ655382 MFV655373:MFV655382 MPR655373:MPR655382 MZN655373:MZN655382 NJJ655373:NJJ655382 NTF655373:NTF655382 ODB655373:ODB655382 OMX655373:OMX655382 OWT655373:OWT655382 PGP655373:PGP655382 PQL655373:PQL655382 QAH655373:QAH655382 QKD655373:QKD655382 QTZ655373:QTZ655382 RDV655373:RDV655382 RNR655373:RNR655382 RXN655373:RXN655382 SHJ655373:SHJ655382 SRF655373:SRF655382 TBB655373:TBB655382 TKX655373:TKX655382 TUT655373:TUT655382 UEP655373:UEP655382 UOL655373:UOL655382 UYH655373:UYH655382 VID655373:VID655382 VRZ655373:VRZ655382 WBV655373:WBV655382 WLR655373:WLR655382 WVN655373:WVN655382 F720909:F720918 JB720909:JB720918 SX720909:SX720918 ACT720909:ACT720918 AMP720909:AMP720918 AWL720909:AWL720918 BGH720909:BGH720918 BQD720909:BQD720918 BZZ720909:BZZ720918 CJV720909:CJV720918 CTR720909:CTR720918 DDN720909:DDN720918 DNJ720909:DNJ720918 DXF720909:DXF720918 EHB720909:EHB720918 EQX720909:EQX720918 FAT720909:FAT720918 FKP720909:FKP720918 FUL720909:FUL720918 GEH720909:GEH720918 GOD720909:GOD720918 GXZ720909:GXZ720918 HHV720909:HHV720918 HRR720909:HRR720918 IBN720909:IBN720918 ILJ720909:ILJ720918 IVF720909:IVF720918 JFB720909:JFB720918 JOX720909:JOX720918 JYT720909:JYT720918 KIP720909:KIP720918 KSL720909:KSL720918 LCH720909:LCH720918 LMD720909:LMD720918 LVZ720909:LVZ720918 MFV720909:MFV720918 MPR720909:MPR720918 MZN720909:MZN720918 NJJ720909:NJJ720918 NTF720909:NTF720918 ODB720909:ODB720918 OMX720909:OMX720918 OWT720909:OWT720918 PGP720909:PGP720918 PQL720909:PQL720918 QAH720909:QAH720918 QKD720909:QKD720918 QTZ720909:QTZ720918 RDV720909:RDV720918 RNR720909:RNR720918 RXN720909:RXN720918 SHJ720909:SHJ720918 SRF720909:SRF720918 TBB720909:TBB720918 TKX720909:TKX720918 TUT720909:TUT720918 UEP720909:UEP720918 UOL720909:UOL720918 UYH720909:UYH720918 VID720909:VID720918 VRZ720909:VRZ720918 WBV720909:WBV720918 WLR720909:WLR720918 WVN720909:WVN720918 F786445:F786454 JB786445:JB786454 SX786445:SX786454 ACT786445:ACT786454 AMP786445:AMP786454 AWL786445:AWL786454 BGH786445:BGH786454 BQD786445:BQD786454 BZZ786445:BZZ786454 CJV786445:CJV786454 CTR786445:CTR786454 DDN786445:DDN786454 DNJ786445:DNJ786454 DXF786445:DXF786454 EHB786445:EHB786454 EQX786445:EQX786454 FAT786445:FAT786454 FKP786445:FKP786454 FUL786445:FUL786454 GEH786445:GEH786454 GOD786445:GOD786454 GXZ786445:GXZ786454 HHV786445:HHV786454 HRR786445:HRR786454 IBN786445:IBN786454 ILJ786445:ILJ786454 IVF786445:IVF786454 JFB786445:JFB786454 JOX786445:JOX786454 JYT786445:JYT786454 KIP786445:KIP786454 KSL786445:KSL786454 LCH786445:LCH786454 LMD786445:LMD786454 LVZ786445:LVZ786454 MFV786445:MFV786454 MPR786445:MPR786454 MZN786445:MZN786454 NJJ786445:NJJ786454 NTF786445:NTF786454 ODB786445:ODB786454 OMX786445:OMX786454 OWT786445:OWT786454 PGP786445:PGP786454 PQL786445:PQL786454 QAH786445:QAH786454 QKD786445:QKD786454 QTZ786445:QTZ786454 RDV786445:RDV786454 RNR786445:RNR786454 RXN786445:RXN786454 SHJ786445:SHJ786454 SRF786445:SRF786454 TBB786445:TBB786454 TKX786445:TKX786454 TUT786445:TUT786454 UEP786445:UEP786454 UOL786445:UOL786454 UYH786445:UYH786454 VID786445:VID786454 VRZ786445:VRZ786454 WBV786445:WBV786454 WLR786445:WLR786454 WVN786445:WVN786454 F851981:F851990 JB851981:JB851990 SX851981:SX851990 ACT851981:ACT851990 AMP851981:AMP851990 AWL851981:AWL851990 BGH851981:BGH851990 BQD851981:BQD851990 BZZ851981:BZZ851990 CJV851981:CJV851990 CTR851981:CTR851990 DDN851981:DDN851990 DNJ851981:DNJ851990 DXF851981:DXF851990 EHB851981:EHB851990 EQX851981:EQX851990 FAT851981:FAT851990 FKP851981:FKP851990 FUL851981:FUL851990 GEH851981:GEH851990 GOD851981:GOD851990 GXZ851981:GXZ851990 HHV851981:HHV851990 HRR851981:HRR851990 IBN851981:IBN851990 ILJ851981:ILJ851990 IVF851981:IVF851990 JFB851981:JFB851990 JOX851981:JOX851990 JYT851981:JYT851990 KIP851981:KIP851990 KSL851981:KSL851990 LCH851981:LCH851990 LMD851981:LMD851990 LVZ851981:LVZ851990 MFV851981:MFV851990 MPR851981:MPR851990 MZN851981:MZN851990 NJJ851981:NJJ851990 NTF851981:NTF851990 ODB851981:ODB851990 OMX851981:OMX851990 OWT851981:OWT851990 PGP851981:PGP851990 PQL851981:PQL851990 QAH851981:QAH851990 QKD851981:QKD851990 QTZ851981:QTZ851990 RDV851981:RDV851990 RNR851981:RNR851990 RXN851981:RXN851990 SHJ851981:SHJ851990 SRF851981:SRF851990 TBB851981:TBB851990 TKX851981:TKX851990 TUT851981:TUT851990 UEP851981:UEP851990 UOL851981:UOL851990 UYH851981:UYH851990 VID851981:VID851990 VRZ851981:VRZ851990 WBV851981:WBV851990 WLR851981:WLR851990 WVN851981:WVN851990 F917517:F917526 JB917517:JB917526 SX917517:SX917526 ACT917517:ACT917526 AMP917517:AMP917526 AWL917517:AWL917526 BGH917517:BGH917526 BQD917517:BQD917526 BZZ917517:BZZ917526 CJV917517:CJV917526 CTR917517:CTR917526 DDN917517:DDN917526 DNJ917517:DNJ917526 DXF917517:DXF917526 EHB917517:EHB917526 EQX917517:EQX917526 FAT917517:FAT917526 FKP917517:FKP917526 FUL917517:FUL917526 GEH917517:GEH917526 GOD917517:GOD917526 GXZ917517:GXZ917526 HHV917517:HHV917526 HRR917517:HRR917526 IBN917517:IBN917526 ILJ917517:ILJ917526 IVF917517:IVF917526 JFB917517:JFB917526 JOX917517:JOX917526 JYT917517:JYT917526 KIP917517:KIP917526 KSL917517:KSL917526 LCH917517:LCH917526 LMD917517:LMD917526 LVZ917517:LVZ917526 MFV917517:MFV917526 MPR917517:MPR917526 MZN917517:MZN917526 NJJ917517:NJJ917526 NTF917517:NTF917526 ODB917517:ODB917526 OMX917517:OMX917526 OWT917517:OWT917526 PGP917517:PGP917526 PQL917517:PQL917526 QAH917517:QAH917526 QKD917517:QKD917526 QTZ917517:QTZ917526 RDV917517:RDV917526 RNR917517:RNR917526 RXN917517:RXN917526 SHJ917517:SHJ917526 SRF917517:SRF917526 TBB917517:TBB917526 TKX917517:TKX917526 TUT917517:TUT917526 UEP917517:UEP917526 UOL917517:UOL917526 UYH917517:UYH917526 VID917517:VID917526 VRZ917517:VRZ917526 WBV917517:WBV917526 WLR917517:WLR917526 WVN917517:WVN917526 F983053:F983062 JB983053:JB983062 SX983053:SX983062 ACT983053:ACT983062 AMP983053:AMP983062 AWL983053:AWL983062 BGH983053:BGH983062 BQD983053:BQD983062 BZZ983053:BZZ983062 CJV983053:CJV983062 CTR983053:CTR983062 DDN983053:DDN983062 DNJ983053:DNJ983062 DXF983053:DXF983062 EHB983053:EHB983062 EQX983053:EQX983062 FAT983053:FAT983062 FKP983053:FKP983062 FUL983053:FUL983062 GEH983053:GEH983062 GOD983053:GOD983062 GXZ983053:GXZ983062 HHV983053:HHV983062 HRR983053:HRR983062 IBN983053:IBN983062 ILJ983053:ILJ983062 IVF983053:IVF983062 JFB983053:JFB983062 JOX983053:JOX983062 JYT983053:JYT983062 KIP983053:KIP983062 KSL983053:KSL983062 LCH983053:LCH983062 LMD983053:LMD983062 LVZ983053:LVZ983062 MFV983053:MFV983062 MPR983053:MPR983062 MZN983053:MZN983062 NJJ983053:NJJ983062 NTF983053:NTF983062 ODB983053:ODB983062 OMX983053:OMX983062 OWT983053:OWT983062 PGP983053:PGP983062 PQL983053:PQL983062 QAH983053:QAH983062 QKD983053:QKD983062 QTZ983053:QTZ983062 RDV983053:RDV983062 RNR983053:RNR983062 RXN983053:RXN983062 SHJ983053:SHJ983062 SRF983053:SRF983062 TBB983053:TBB983062 TKX983053:TKX983062 TUT983053:TUT983062 UEP983053:UEP983062 UOL983053:UOL983062 UYH983053:UYH983062 VID983053:VID983062 VRZ983053:VRZ983062 WBV983053:WBV983062 WLR983053:WLR983062 WVN7:WVN22 WLR7:WLR22 WBV7:WBV22 VRZ7:VRZ22 VID7:VID22 UYH7:UYH22 UOL7:UOL22 UEP7:UEP22 TUT7:TUT22 TKX7:TKX22 TBB7:TBB22 SRF7:SRF22 SHJ7:SHJ22 RXN7:RXN22 RNR7:RNR22 RDV7:RDV22 QTZ7:QTZ22 QKD7:QKD22 QAH7:QAH22 PQL7:PQL22 PGP7:PGP22 OWT7:OWT22 OMX7:OMX22 ODB7:ODB22 NTF7:NTF22 NJJ7:NJJ22 MZN7:MZN22 MPR7:MPR22 MFV7:MFV22 LVZ7:LVZ22 LMD7:LMD22 LCH7:LCH22 KSL7:KSL22 KIP7:KIP22 JYT7:JYT22 JOX7:JOX22 JFB7:JFB22 IVF7:IVF22 ILJ7:ILJ22 IBN7:IBN22 HRR7:HRR22 HHV7:HHV22 GXZ7:GXZ22 GOD7:GOD22 GEH7:GEH22 FUL7:FUL22 FKP7:FKP22 FAT7:FAT22 EQX7:EQX22 EHB7:EHB22 DXF7:DXF22 DNJ7:DNJ22 DDN7:DDN22 CTR7:CTR22 CJV7:CJV22 BZZ7:BZZ22 BQD7:BQD22 BGH7:BGH22 AWL7:AWL22 AMP7:AMP22 ACT7:ACT22 SX7:SX22 JB7:JB22 F7:F22" xr:uid="{00000000-0002-0000-0600-000002000000}"/>
    <dataValidation type="list" allowBlank="1" showInputMessage="1" showErrorMessage="1" sqref="X44:AA45 W44:W46" xr:uid="{00000000-0002-0000-0600-000003000000}">
      <formula1>$AG$44:$AG$45</formula1>
    </dataValidation>
    <dataValidation type="list" allowBlank="1" showInputMessage="1" showErrorMessage="1" sqref="M35:M38" xr:uid="{00000000-0002-0000-0600-000004000000}">
      <formula1>$AH$35:$AH$37</formula1>
    </dataValidation>
    <dataValidation type="list" allowBlank="1" showInputMessage="1" showErrorMessage="1" sqref="W35:W38" xr:uid="{00000000-0002-0000-0600-000005000000}">
      <formula1>$AH$36:$AH$37</formula1>
    </dataValidation>
  </dataValidations>
  <pageMargins left="0.70866141732283472" right="0.70866141732283472" top="0.74803149606299213" bottom="0.74803149606299213"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C1:AK42"/>
  <sheetViews>
    <sheetView showGridLines="0" zoomScaleNormal="100" zoomScaleSheetLayoutView="100" workbookViewId="0">
      <selection activeCell="Y6" sqref="Y6:Z6"/>
    </sheetView>
  </sheetViews>
  <sheetFormatPr defaultColWidth="2.375" defaultRowHeight="16.5" customHeight="1" x14ac:dyDescent="0.15"/>
  <cols>
    <col min="1" max="18" width="2.375" style="19"/>
    <col min="19" max="20" width="3.625" style="19" customWidth="1"/>
    <col min="21" max="16384" width="2.375" style="19"/>
  </cols>
  <sheetData>
    <row r="1" spans="3:37" ht="16.5" customHeight="1" x14ac:dyDescent="0.15">
      <c r="S1" s="22"/>
      <c r="T1" s="364"/>
      <c r="U1" s="364"/>
      <c r="V1" s="364"/>
      <c r="W1" s="364"/>
      <c r="X1" s="364"/>
      <c r="Y1" s="364"/>
      <c r="Z1" s="364"/>
      <c r="AA1" s="364"/>
      <c r="AB1" s="364"/>
      <c r="AC1" s="365"/>
      <c r="AD1" s="365"/>
      <c r="AE1" s="365"/>
      <c r="AF1" s="365"/>
      <c r="AG1" s="365"/>
      <c r="AH1" s="365"/>
      <c r="AI1" s="365"/>
      <c r="AJ1" s="365"/>
      <c r="AK1" s="365"/>
    </row>
    <row r="2" spans="3:37" ht="16.5" customHeight="1" x14ac:dyDescent="0.15">
      <c r="K2" s="366" t="s">
        <v>446</v>
      </c>
      <c r="L2" s="366"/>
      <c r="M2" s="366"/>
      <c r="N2" s="366"/>
      <c r="O2" s="366"/>
      <c r="P2" s="366"/>
      <c r="Q2" s="366"/>
      <c r="R2" s="366"/>
      <c r="S2" s="366"/>
      <c r="T2" s="366"/>
      <c r="U2" s="366"/>
      <c r="V2" s="366"/>
      <c r="W2" s="366"/>
      <c r="X2" s="366"/>
    </row>
    <row r="3" spans="3:37" ht="16.5" customHeight="1" x14ac:dyDescent="0.15">
      <c r="K3" s="366"/>
      <c r="L3" s="366"/>
      <c r="M3" s="366"/>
      <c r="N3" s="366"/>
      <c r="O3" s="366"/>
      <c r="P3" s="366"/>
      <c r="Q3" s="366"/>
      <c r="R3" s="366"/>
      <c r="S3" s="366"/>
      <c r="T3" s="366"/>
      <c r="U3" s="366"/>
      <c r="V3" s="366"/>
      <c r="W3" s="366"/>
      <c r="X3" s="366"/>
    </row>
    <row r="6" spans="3:37" ht="16.5" customHeight="1" x14ac:dyDescent="0.15">
      <c r="W6" s="353" t="s">
        <v>443</v>
      </c>
      <c r="X6" s="353"/>
      <c r="Y6" s="350">
        <v>8</v>
      </c>
      <c r="Z6" s="350"/>
      <c r="AA6" s="19" t="s">
        <v>3</v>
      </c>
      <c r="AB6" s="350">
        <v>2</v>
      </c>
      <c r="AC6" s="350"/>
      <c r="AD6" s="19" t="s">
        <v>4</v>
      </c>
      <c r="AE6" s="350"/>
      <c r="AF6" s="350"/>
      <c r="AG6" s="19" t="s">
        <v>5</v>
      </c>
    </row>
    <row r="8" spans="3:37" ht="16.5" customHeight="1" x14ac:dyDescent="0.15">
      <c r="C8" s="368" t="s">
        <v>128</v>
      </c>
      <c r="D8" s="368"/>
      <c r="E8" s="368"/>
      <c r="F8" s="368"/>
      <c r="G8" s="368"/>
      <c r="H8" s="368"/>
      <c r="I8" s="368"/>
      <c r="J8" s="368"/>
      <c r="K8" s="368"/>
    </row>
    <row r="9" spans="3:37" ht="16.5" customHeight="1" x14ac:dyDescent="0.15">
      <c r="C9" s="368"/>
      <c r="D9" s="368"/>
      <c r="E9" s="368"/>
      <c r="F9" s="368"/>
      <c r="G9" s="368"/>
      <c r="H9" s="368"/>
      <c r="I9" s="368"/>
      <c r="J9" s="368"/>
      <c r="K9" s="368"/>
    </row>
    <row r="10" spans="3:37" ht="16.5" customHeight="1" x14ac:dyDescent="0.15">
      <c r="AH10" s="367"/>
      <c r="AI10" s="367"/>
      <c r="AJ10" s="367"/>
    </row>
    <row r="11" spans="3:37" ht="16.5" customHeight="1" x14ac:dyDescent="0.15">
      <c r="C11" s="354" t="s">
        <v>129</v>
      </c>
      <c r="D11" s="354"/>
      <c r="E11" s="354"/>
      <c r="F11" s="354"/>
      <c r="H11" s="354" t="s">
        <v>130</v>
      </c>
      <c r="I11" s="354"/>
      <c r="J11" s="354"/>
      <c r="K11" s="354"/>
      <c r="L11" s="354"/>
      <c r="M11" s="354"/>
      <c r="N11" s="354"/>
      <c r="P11" s="361" t="str">
        <f>'様式①-１'!V17&amp;'様式①-１'!AG17&amp;'様式①-１'!AR17&amp;'様式①-１'!BC17</f>
        <v/>
      </c>
      <c r="Q11" s="361"/>
      <c r="R11" s="361"/>
      <c r="S11" s="361"/>
      <c r="T11" s="361"/>
      <c r="U11" s="361"/>
      <c r="V11" s="361"/>
      <c r="W11" s="361"/>
      <c r="X11" s="361"/>
      <c r="Y11" s="361"/>
      <c r="Z11" s="361"/>
      <c r="AA11" s="361"/>
      <c r="AB11" s="361"/>
      <c r="AC11" s="361"/>
      <c r="AD11" s="361"/>
      <c r="AE11" s="361"/>
      <c r="AF11" s="361"/>
      <c r="AG11" s="361"/>
    </row>
    <row r="12" spans="3:37" ht="16.5" customHeight="1" x14ac:dyDescent="0.15">
      <c r="C12" s="354" t="s">
        <v>131</v>
      </c>
      <c r="D12" s="354"/>
      <c r="E12" s="354"/>
      <c r="F12" s="354"/>
      <c r="H12" s="354" t="s">
        <v>13</v>
      </c>
      <c r="I12" s="354"/>
      <c r="J12" s="354"/>
      <c r="K12" s="354"/>
      <c r="L12" s="354"/>
      <c r="M12" s="354"/>
      <c r="N12" s="354"/>
      <c r="P12" s="361">
        <f>'様式①-１'!V20</f>
        <v>0</v>
      </c>
      <c r="Q12" s="361"/>
      <c r="R12" s="361"/>
      <c r="S12" s="361"/>
      <c r="T12" s="361"/>
      <c r="U12" s="361"/>
      <c r="V12" s="361"/>
      <c r="W12" s="361"/>
      <c r="X12" s="361"/>
      <c r="Y12" s="361"/>
      <c r="Z12" s="361"/>
      <c r="AA12" s="361"/>
      <c r="AB12" s="361"/>
      <c r="AC12" s="361"/>
      <c r="AD12" s="361"/>
      <c r="AE12" s="361"/>
      <c r="AF12" s="361"/>
      <c r="AG12" s="361"/>
    </row>
    <row r="13" spans="3:37" ht="16.5" customHeight="1" x14ac:dyDescent="0.15">
      <c r="H13" s="362" t="s">
        <v>132</v>
      </c>
      <c r="I13" s="362"/>
      <c r="J13" s="362"/>
      <c r="K13" s="362"/>
      <c r="L13" s="362"/>
      <c r="M13" s="362"/>
      <c r="N13" s="362"/>
      <c r="O13" s="47"/>
      <c r="P13" s="361" t="str">
        <f>'様式①-１'!V22&amp;"　"&amp;'様式①-１'!V25</f>
        <v>　</v>
      </c>
      <c r="Q13" s="361"/>
      <c r="R13" s="361"/>
      <c r="S13" s="361"/>
      <c r="T13" s="361"/>
      <c r="U13" s="361"/>
      <c r="V13" s="361"/>
      <c r="W13" s="361"/>
      <c r="X13" s="361"/>
      <c r="Y13" s="361"/>
      <c r="Z13" s="361"/>
      <c r="AA13" s="361"/>
      <c r="AB13" s="361"/>
      <c r="AC13" s="361"/>
      <c r="AD13" s="361"/>
      <c r="AE13" s="361"/>
      <c r="AF13" s="361"/>
      <c r="AG13" s="361"/>
      <c r="AI13" s="23" t="s">
        <v>449</v>
      </c>
    </row>
    <row r="14" spans="3:37" ht="16.5" customHeight="1" x14ac:dyDescent="0.15">
      <c r="H14" s="20"/>
      <c r="I14" s="20"/>
      <c r="J14" s="20"/>
      <c r="K14" s="20"/>
      <c r="L14" s="20"/>
      <c r="M14" s="20"/>
      <c r="N14" s="20"/>
      <c r="P14" s="21"/>
      <c r="Q14" s="21"/>
      <c r="R14" s="21"/>
      <c r="S14" s="21"/>
      <c r="T14" s="21"/>
      <c r="U14" s="21"/>
      <c r="V14" s="21"/>
      <c r="W14" s="21"/>
      <c r="X14" s="21"/>
      <c r="Y14" s="21"/>
      <c r="Z14" s="21"/>
      <c r="AA14" s="21"/>
      <c r="AB14" s="21"/>
      <c r="AC14" s="21"/>
      <c r="AD14" s="21"/>
      <c r="AE14" s="21"/>
      <c r="AF14" s="21"/>
      <c r="AG14" s="21"/>
    </row>
    <row r="16" spans="3:37" ht="16.5" customHeight="1" x14ac:dyDescent="0.15">
      <c r="C16" s="363" t="s">
        <v>447</v>
      </c>
      <c r="D16" s="363"/>
      <c r="E16" s="363"/>
      <c r="F16" s="363"/>
      <c r="G16" s="363"/>
      <c r="H16" s="363"/>
      <c r="I16" s="363"/>
      <c r="J16" s="363"/>
      <c r="K16" s="363"/>
      <c r="L16" s="363"/>
      <c r="M16" s="363"/>
      <c r="N16" s="363"/>
      <c r="O16" s="363"/>
      <c r="P16" s="363"/>
      <c r="Q16" s="363"/>
      <c r="R16" s="363"/>
      <c r="S16" s="363"/>
      <c r="T16" s="363"/>
      <c r="U16" s="363"/>
      <c r="V16" s="363"/>
      <c r="W16" s="363"/>
      <c r="X16" s="363"/>
      <c r="Y16" s="363"/>
      <c r="Z16" s="363"/>
      <c r="AA16" s="363"/>
      <c r="AB16" s="363"/>
      <c r="AC16" s="363"/>
      <c r="AD16" s="363"/>
      <c r="AE16" s="363"/>
      <c r="AF16" s="363"/>
      <c r="AG16" s="363"/>
    </row>
    <row r="17" spans="3:35" ht="16.5" customHeight="1" x14ac:dyDescent="0.15">
      <c r="C17" s="363"/>
      <c r="D17" s="363"/>
      <c r="E17" s="363"/>
      <c r="F17" s="363"/>
      <c r="G17" s="363"/>
      <c r="H17" s="363"/>
      <c r="I17" s="363"/>
      <c r="J17" s="363"/>
      <c r="K17" s="363"/>
      <c r="L17" s="363"/>
      <c r="M17" s="363"/>
      <c r="N17" s="363"/>
      <c r="O17" s="363"/>
      <c r="P17" s="363"/>
      <c r="Q17" s="363"/>
      <c r="R17" s="363"/>
      <c r="S17" s="363"/>
      <c r="T17" s="363"/>
      <c r="U17" s="363"/>
      <c r="V17" s="363"/>
      <c r="W17" s="363"/>
      <c r="X17" s="363"/>
      <c r="Y17" s="363"/>
      <c r="Z17" s="363"/>
      <c r="AA17" s="363"/>
      <c r="AB17" s="363"/>
      <c r="AC17" s="363"/>
      <c r="AD17" s="363"/>
      <c r="AE17" s="363"/>
      <c r="AF17" s="363"/>
      <c r="AG17" s="363"/>
    </row>
    <row r="19" spans="3:35" ht="16.5" customHeight="1" x14ac:dyDescent="0.15">
      <c r="C19" s="354" t="s">
        <v>133</v>
      </c>
      <c r="D19" s="354"/>
      <c r="E19" s="354"/>
      <c r="F19" s="354"/>
      <c r="H19" s="354" t="s">
        <v>134</v>
      </c>
      <c r="I19" s="354"/>
      <c r="J19" s="354"/>
      <c r="K19" s="354"/>
      <c r="L19" s="354"/>
      <c r="M19" s="354"/>
      <c r="N19" s="354"/>
      <c r="P19" s="358"/>
      <c r="Q19" s="358"/>
      <c r="R19" s="358"/>
      <c r="S19" s="358"/>
      <c r="T19" s="358"/>
      <c r="U19" s="358"/>
      <c r="V19" s="358"/>
      <c r="W19" s="358"/>
      <c r="X19" s="358"/>
      <c r="Y19" s="358"/>
      <c r="Z19" s="358"/>
      <c r="AA19" s="358"/>
      <c r="AB19" s="358"/>
      <c r="AC19" s="358"/>
      <c r="AD19" s="358"/>
      <c r="AE19" s="358"/>
      <c r="AF19" s="358"/>
      <c r="AG19" s="358"/>
    </row>
    <row r="20" spans="3:35" ht="16.5" customHeight="1" x14ac:dyDescent="0.15">
      <c r="C20" s="78"/>
      <c r="D20" s="78"/>
      <c r="E20" s="78"/>
      <c r="F20" s="78"/>
      <c r="H20" s="78"/>
      <c r="I20" s="78"/>
      <c r="J20" s="78"/>
      <c r="K20" s="78"/>
      <c r="L20" s="78"/>
      <c r="M20" s="78"/>
      <c r="N20" s="78"/>
      <c r="P20" s="82"/>
      <c r="Q20" s="82"/>
      <c r="R20" s="82"/>
      <c r="S20" s="82"/>
      <c r="T20" s="82"/>
      <c r="U20" s="82"/>
      <c r="V20" s="82"/>
      <c r="W20" s="82"/>
      <c r="X20" s="82"/>
      <c r="Y20" s="82"/>
      <c r="Z20" s="82"/>
      <c r="AA20" s="82"/>
      <c r="AB20" s="82"/>
      <c r="AC20" s="82"/>
      <c r="AD20" s="82"/>
      <c r="AE20" s="82"/>
      <c r="AF20" s="82"/>
      <c r="AG20" s="82"/>
    </row>
    <row r="21" spans="3:35" ht="16.5" customHeight="1" x14ac:dyDescent="0.15">
      <c r="C21" s="20"/>
      <c r="D21" s="20"/>
      <c r="E21" s="20"/>
      <c r="F21" s="20"/>
      <c r="H21" s="356" t="s">
        <v>135</v>
      </c>
      <c r="I21" s="356"/>
      <c r="J21" s="356"/>
      <c r="K21" s="356"/>
      <c r="L21" s="356"/>
      <c r="M21" s="356"/>
      <c r="N21" s="356"/>
      <c r="P21" s="357"/>
      <c r="Q21" s="357"/>
      <c r="R21" s="357"/>
      <c r="S21" s="357"/>
      <c r="T21" s="357"/>
      <c r="U21" s="357"/>
      <c r="V21" s="357"/>
      <c r="W21" s="357"/>
      <c r="X21" s="357"/>
      <c r="Y21" s="357"/>
      <c r="Z21" s="357"/>
      <c r="AA21" s="357"/>
      <c r="AB21" s="357"/>
      <c r="AC21" s="357"/>
      <c r="AD21" s="357"/>
      <c r="AE21" s="357"/>
      <c r="AF21" s="357"/>
      <c r="AG21" s="357"/>
    </row>
    <row r="22" spans="3:35" ht="10.5" customHeight="1" x14ac:dyDescent="0.15">
      <c r="C22" s="78"/>
      <c r="D22" s="78"/>
      <c r="E22" s="78"/>
      <c r="F22" s="78"/>
      <c r="H22" s="79"/>
      <c r="I22" s="79"/>
      <c r="J22" s="79"/>
      <c r="K22" s="79"/>
      <c r="L22" s="79"/>
      <c r="M22" s="79"/>
      <c r="N22" s="79"/>
      <c r="P22" s="22"/>
      <c r="Q22" s="364"/>
      <c r="R22" s="364"/>
      <c r="S22" s="364"/>
      <c r="T22" s="364"/>
      <c r="U22" s="364"/>
      <c r="V22" s="364"/>
      <c r="W22" s="364"/>
      <c r="X22" s="364"/>
      <c r="Y22" s="364"/>
      <c r="Z22" s="365"/>
      <c r="AA22" s="365"/>
      <c r="AB22" s="365"/>
      <c r="AC22" s="365"/>
      <c r="AD22" s="365"/>
      <c r="AE22" s="365"/>
      <c r="AF22" s="365"/>
      <c r="AG22" s="365"/>
      <c r="AH22" s="365"/>
    </row>
    <row r="23" spans="3:35" ht="16.5" customHeight="1" x14ac:dyDescent="0.15">
      <c r="H23" s="354" t="s">
        <v>130</v>
      </c>
      <c r="I23" s="354"/>
      <c r="J23" s="354"/>
      <c r="K23" s="354"/>
      <c r="L23" s="354"/>
      <c r="M23" s="354"/>
      <c r="N23" s="354"/>
      <c r="P23" s="360"/>
      <c r="Q23" s="360"/>
      <c r="R23" s="360"/>
      <c r="S23" s="360"/>
      <c r="T23" s="360"/>
      <c r="U23" s="360"/>
      <c r="V23" s="360"/>
      <c r="W23" s="360"/>
      <c r="X23" s="360"/>
      <c r="Y23" s="360"/>
      <c r="Z23" s="360"/>
      <c r="AA23" s="360"/>
      <c r="AB23" s="360"/>
      <c r="AC23" s="360"/>
      <c r="AD23" s="360"/>
      <c r="AE23" s="360"/>
      <c r="AF23" s="360"/>
      <c r="AG23" s="360"/>
    </row>
    <row r="24" spans="3:35" ht="16.5" customHeight="1" x14ac:dyDescent="0.15">
      <c r="H24" s="78"/>
      <c r="I24" s="78"/>
      <c r="J24" s="78"/>
      <c r="K24" s="78"/>
      <c r="L24" s="78"/>
      <c r="M24" s="78"/>
      <c r="N24" s="78"/>
      <c r="P24" s="83"/>
      <c r="Q24" s="83"/>
      <c r="R24" s="83"/>
      <c r="S24" s="83"/>
      <c r="T24" s="83"/>
      <c r="U24" s="83"/>
      <c r="V24" s="83"/>
      <c r="W24" s="83"/>
      <c r="X24" s="83"/>
      <c r="Y24" s="83"/>
      <c r="Z24" s="83"/>
      <c r="AA24" s="83"/>
      <c r="AB24" s="83"/>
      <c r="AC24" s="83"/>
      <c r="AD24" s="83"/>
      <c r="AE24" s="83"/>
      <c r="AF24" s="83"/>
      <c r="AG24" s="83"/>
    </row>
    <row r="25" spans="3:35" ht="16.5" customHeight="1" x14ac:dyDescent="0.15">
      <c r="H25" s="356" t="s">
        <v>136</v>
      </c>
      <c r="I25" s="356"/>
      <c r="J25" s="356"/>
      <c r="K25" s="356"/>
      <c r="L25" s="356"/>
      <c r="M25" s="356"/>
      <c r="N25" s="356"/>
      <c r="P25" s="357"/>
      <c r="Q25" s="357"/>
      <c r="R25" s="357"/>
      <c r="S25" s="357"/>
      <c r="T25" s="357"/>
      <c r="U25" s="357"/>
      <c r="V25" s="357"/>
      <c r="W25" s="357"/>
      <c r="X25" s="357"/>
      <c r="Y25" s="357"/>
      <c r="Z25" s="357"/>
      <c r="AA25" s="357"/>
      <c r="AB25" s="357"/>
      <c r="AC25" s="357"/>
      <c r="AD25" s="357"/>
      <c r="AE25" s="357"/>
      <c r="AF25" s="357"/>
      <c r="AG25" s="357"/>
    </row>
    <row r="26" spans="3:35" ht="16.5" customHeight="1" x14ac:dyDescent="0.15">
      <c r="C26" s="22"/>
      <c r="D26" s="22"/>
      <c r="E26" s="22"/>
      <c r="F26" s="22"/>
      <c r="H26" s="354" t="s">
        <v>13</v>
      </c>
      <c r="I26" s="354"/>
      <c r="J26" s="354"/>
      <c r="K26" s="354"/>
      <c r="L26" s="354"/>
      <c r="M26" s="354"/>
      <c r="N26" s="354"/>
      <c r="P26" s="358"/>
      <c r="Q26" s="358"/>
      <c r="R26" s="358"/>
      <c r="S26" s="358"/>
      <c r="T26" s="358"/>
      <c r="U26" s="358"/>
      <c r="V26" s="358"/>
      <c r="W26" s="358"/>
      <c r="X26" s="358"/>
      <c r="Y26" s="358"/>
      <c r="Z26" s="358"/>
      <c r="AA26" s="358"/>
      <c r="AB26" s="358"/>
      <c r="AC26" s="358"/>
      <c r="AD26" s="358"/>
      <c r="AE26" s="358"/>
      <c r="AF26" s="358"/>
      <c r="AG26" s="358"/>
    </row>
    <row r="27" spans="3:35" ht="16.5" customHeight="1" x14ac:dyDescent="0.15">
      <c r="C27" s="22"/>
      <c r="D27" s="22"/>
      <c r="E27" s="22"/>
      <c r="F27" s="22"/>
      <c r="H27" s="78"/>
      <c r="I27" s="78"/>
      <c r="J27" s="78"/>
      <c r="K27" s="78"/>
      <c r="L27" s="78"/>
      <c r="M27" s="78"/>
      <c r="N27" s="78"/>
      <c r="P27" s="82"/>
      <c r="Q27" s="82"/>
      <c r="R27" s="82"/>
      <c r="S27" s="82"/>
      <c r="T27" s="82"/>
      <c r="U27" s="82"/>
      <c r="V27" s="82"/>
      <c r="W27" s="82"/>
      <c r="X27" s="82"/>
      <c r="Y27" s="82"/>
      <c r="Z27" s="82"/>
      <c r="AA27" s="82"/>
      <c r="AB27" s="82"/>
      <c r="AC27" s="82"/>
      <c r="AD27" s="82"/>
      <c r="AE27" s="82"/>
      <c r="AF27" s="82"/>
      <c r="AG27" s="82"/>
    </row>
    <row r="28" spans="3:35" ht="16.5" customHeight="1" x14ac:dyDescent="0.15">
      <c r="C28" s="22"/>
      <c r="D28" s="22"/>
      <c r="E28" s="22"/>
      <c r="F28" s="22"/>
      <c r="H28" s="354" t="s">
        <v>137</v>
      </c>
      <c r="I28" s="354"/>
      <c r="J28" s="354"/>
      <c r="K28" s="354"/>
      <c r="L28" s="354"/>
      <c r="M28" s="354"/>
      <c r="N28" s="354"/>
      <c r="P28" s="358"/>
      <c r="Q28" s="358"/>
      <c r="R28" s="358"/>
      <c r="S28" s="358"/>
      <c r="T28" s="358"/>
      <c r="U28" s="358"/>
      <c r="V28" s="358"/>
      <c r="W28" s="358"/>
      <c r="X28" s="358"/>
      <c r="Y28" s="358"/>
      <c r="Z28" s="358"/>
      <c r="AA28" s="358"/>
      <c r="AB28" s="358"/>
      <c r="AC28" s="358"/>
      <c r="AD28" s="358"/>
      <c r="AE28" s="358"/>
      <c r="AF28" s="358"/>
      <c r="AG28" s="358"/>
      <c r="AH28" s="23" t="s">
        <v>449</v>
      </c>
      <c r="AI28" s="23"/>
    </row>
    <row r="29" spans="3:35" ht="16.5" customHeight="1" x14ac:dyDescent="0.15">
      <c r="C29" s="22"/>
      <c r="D29" s="22"/>
      <c r="E29" s="22"/>
      <c r="F29" s="22"/>
      <c r="H29" s="78"/>
      <c r="I29" s="78"/>
      <c r="J29" s="78"/>
      <c r="K29" s="78"/>
      <c r="L29" s="78"/>
      <c r="M29" s="78"/>
      <c r="N29" s="78"/>
      <c r="P29" s="82"/>
      <c r="Q29" s="82"/>
      <c r="R29" s="82"/>
      <c r="S29" s="82"/>
      <c r="T29" s="82"/>
      <c r="U29" s="82"/>
      <c r="V29" s="82"/>
      <c r="W29" s="82"/>
      <c r="X29" s="82"/>
      <c r="Y29" s="82"/>
      <c r="Z29" s="82"/>
      <c r="AA29" s="82"/>
      <c r="AB29" s="82"/>
      <c r="AC29" s="82"/>
      <c r="AD29" s="82"/>
      <c r="AE29" s="82"/>
      <c r="AF29" s="82"/>
      <c r="AG29" s="82"/>
      <c r="AI29" s="23"/>
    </row>
    <row r="30" spans="3:35" ht="16.5" customHeight="1" x14ac:dyDescent="0.15">
      <c r="C30" s="22"/>
      <c r="D30" s="22"/>
      <c r="E30" s="22"/>
      <c r="F30" s="22"/>
      <c r="H30" s="356" t="s">
        <v>138</v>
      </c>
      <c r="I30" s="356"/>
      <c r="J30" s="356"/>
      <c r="K30" s="356"/>
      <c r="L30" s="356"/>
      <c r="M30" s="356"/>
      <c r="N30" s="356"/>
      <c r="P30" s="357"/>
      <c r="Q30" s="357"/>
      <c r="R30" s="357"/>
      <c r="S30" s="357"/>
      <c r="T30" s="357"/>
      <c r="U30" s="357"/>
      <c r="V30" s="357"/>
      <c r="W30" s="357"/>
      <c r="X30" s="357"/>
      <c r="Y30" s="357"/>
      <c r="Z30" s="357"/>
      <c r="AA30" s="357"/>
      <c r="AB30" s="357"/>
      <c r="AC30" s="357"/>
      <c r="AD30" s="357"/>
      <c r="AE30" s="357"/>
      <c r="AF30" s="357"/>
      <c r="AG30" s="357"/>
      <c r="AI30" s="23"/>
    </row>
    <row r="31" spans="3:35" ht="16.5" customHeight="1" x14ac:dyDescent="0.15">
      <c r="H31" s="359" t="s">
        <v>132</v>
      </c>
      <c r="I31" s="359"/>
      <c r="J31" s="359"/>
      <c r="K31" s="359"/>
      <c r="L31" s="359"/>
      <c r="M31" s="359"/>
      <c r="N31" s="359"/>
      <c r="O31" s="359"/>
      <c r="P31" s="358"/>
      <c r="Q31" s="358"/>
      <c r="R31" s="358"/>
      <c r="S31" s="358"/>
      <c r="T31" s="358"/>
      <c r="U31" s="358"/>
      <c r="V31" s="358"/>
      <c r="W31" s="358"/>
      <c r="X31" s="358"/>
      <c r="Y31" s="358"/>
      <c r="Z31" s="358"/>
      <c r="AA31" s="358"/>
      <c r="AB31" s="358"/>
      <c r="AC31" s="358"/>
      <c r="AD31" s="358"/>
      <c r="AE31" s="358"/>
      <c r="AF31" s="358"/>
      <c r="AG31" s="358"/>
      <c r="AI31" s="23"/>
    </row>
    <row r="32" spans="3:35" ht="16.5" customHeight="1" x14ac:dyDescent="0.15">
      <c r="H32" s="80"/>
      <c r="I32" s="80"/>
      <c r="J32" s="80"/>
      <c r="K32" s="80"/>
      <c r="L32" s="80"/>
      <c r="M32" s="80"/>
      <c r="N32" s="80"/>
      <c r="O32" s="80"/>
      <c r="P32" s="82"/>
      <c r="Q32" s="82"/>
      <c r="R32" s="82"/>
      <c r="S32" s="82"/>
      <c r="T32" s="82"/>
      <c r="U32" s="82"/>
      <c r="V32" s="82"/>
      <c r="W32" s="82"/>
      <c r="X32" s="82"/>
      <c r="Y32" s="82"/>
      <c r="Z32" s="82"/>
      <c r="AA32" s="82"/>
      <c r="AB32" s="82"/>
      <c r="AC32" s="82"/>
      <c r="AD32" s="82"/>
      <c r="AE32" s="82"/>
      <c r="AF32" s="82"/>
      <c r="AG32" s="82"/>
      <c r="AI32" s="23"/>
    </row>
    <row r="33" spans="3:35" ht="16.5" customHeight="1" x14ac:dyDescent="0.15">
      <c r="H33" s="354" t="s">
        <v>139</v>
      </c>
      <c r="I33" s="354"/>
      <c r="J33" s="354"/>
      <c r="K33" s="354"/>
      <c r="L33" s="354"/>
      <c r="M33" s="354"/>
      <c r="N33" s="354"/>
      <c r="P33" s="358"/>
      <c r="Q33" s="358"/>
      <c r="R33" s="358"/>
      <c r="S33" s="358"/>
      <c r="T33" s="358"/>
      <c r="U33" s="358"/>
      <c r="V33" s="358"/>
      <c r="W33" s="358"/>
      <c r="X33" s="358"/>
      <c r="Y33" s="358"/>
      <c r="Z33" s="358"/>
      <c r="AA33" s="358"/>
      <c r="AB33" s="358"/>
      <c r="AC33" s="358"/>
      <c r="AD33" s="358"/>
      <c r="AE33" s="358"/>
      <c r="AF33" s="358"/>
      <c r="AG33" s="358"/>
    </row>
    <row r="34" spans="3:35" ht="16.5" customHeight="1" x14ac:dyDescent="0.15">
      <c r="H34" s="354" t="s">
        <v>140</v>
      </c>
      <c r="I34" s="354"/>
      <c r="J34" s="354"/>
      <c r="K34" s="354"/>
      <c r="L34" s="354"/>
      <c r="M34" s="354"/>
      <c r="N34" s="354"/>
      <c r="P34" s="355"/>
      <c r="Q34" s="355"/>
      <c r="R34" s="355"/>
      <c r="S34" s="355"/>
      <c r="T34" s="355"/>
      <c r="U34" s="355"/>
      <c r="V34" s="355"/>
      <c r="W34" s="355"/>
      <c r="X34" s="355"/>
      <c r="Y34" s="355"/>
      <c r="Z34" s="355"/>
      <c r="AA34" s="355"/>
      <c r="AB34" s="355"/>
      <c r="AC34" s="355"/>
      <c r="AD34" s="355"/>
      <c r="AE34" s="355"/>
      <c r="AF34" s="355"/>
      <c r="AG34" s="355"/>
    </row>
    <row r="36" spans="3:35" ht="16.5" customHeight="1" x14ac:dyDescent="0.15">
      <c r="C36" s="19">
        <v>1</v>
      </c>
      <c r="E36" s="353" t="s">
        <v>141</v>
      </c>
      <c r="F36" s="353"/>
      <c r="G36" s="353"/>
      <c r="H36" s="353"/>
      <c r="J36" s="351" t="s">
        <v>262</v>
      </c>
      <c r="K36" s="352"/>
      <c r="L36" s="352" t="s">
        <v>261</v>
      </c>
      <c r="M36" s="352"/>
      <c r="N36" s="352"/>
      <c r="O36" s="352"/>
      <c r="P36" s="352"/>
      <c r="Q36" s="352"/>
      <c r="R36" s="352"/>
      <c r="S36" s="352"/>
      <c r="T36" s="352"/>
      <c r="U36" s="352"/>
      <c r="V36" s="352"/>
      <c r="W36" s="352"/>
      <c r="X36" s="352"/>
      <c r="Y36" s="352"/>
      <c r="Z36" s="352"/>
      <c r="AA36" s="352"/>
      <c r="AB36" s="352"/>
      <c r="AC36" s="352"/>
      <c r="AD36" s="352"/>
      <c r="AE36" s="352"/>
      <c r="AF36" s="352"/>
      <c r="AG36" s="352"/>
    </row>
    <row r="37" spans="3:35" ht="16.5" customHeight="1" x14ac:dyDescent="0.15">
      <c r="J37" s="351" t="s">
        <v>263</v>
      </c>
      <c r="K37" s="352"/>
      <c r="L37" s="352" t="s">
        <v>267</v>
      </c>
      <c r="M37" s="352"/>
      <c r="N37" s="352"/>
      <c r="O37" s="352"/>
      <c r="P37" s="352"/>
      <c r="Q37" s="352"/>
      <c r="R37" s="352"/>
      <c r="S37" s="352"/>
      <c r="T37" s="352"/>
      <c r="U37" s="352"/>
      <c r="V37" s="352"/>
      <c r="W37" s="352"/>
      <c r="X37" s="352"/>
      <c r="Y37" s="352"/>
      <c r="Z37" s="352"/>
      <c r="AA37" s="352"/>
      <c r="AB37" s="352"/>
      <c r="AC37" s="352"/>
      <c r="AD37" s="352"/>
      <c r="AE37" s="352"/>
      <c r="AF37" s="352"/>
      <c r="AG37" s="352"/>
    </row>
    <row r="38" spans="3:35" ht="16.5" customHeight="1" x14ac:dyDescent="0.15">
      <c r="J38" s="351" t="s">
        <v>264</v>
      </c>
      <c r="K38" s="352"/>
      <c r="L38" s="352" t="s">
        <v>268</v>
      </c>
      <c r="M38" s="352"/>
      <c r="N38" s="352"/>
      <c r="O38" s="352"/>
      <c r="P38" s="352"/>
      <c r="Q38" s="352"/>
      <c r="R38" s="352"/>
      <c r="S38" s="352"/>
      <c r="T38" s="352"/>
      <c r="U38" s="352"/>
      <c r="V38" s="352"/>
      <c r="W38" s="352"/>
      <c r="X38" s="352"/>
      <c r="Y38" s="352"/>
      <c r="Z38" s="352"/>
      <c r="AA38" s="352"/>
      <c r="AB38" s="352"/>
      <c r="AC38" s="352"/>
      <c r="AD38" s="352"/>
      <c r="AE38" s="352"/>
      <c r="AF38" s="352"/>
      <c r="AG38" s="352"/>
    </row>
    <row r="39" spans="3:35" ht="16.5" customHeight="1" x14ac:dyDescent="0.15">
      <c r="J39" s="351" t="s">
        <v>265</v>
      </c>
      <c r="K39" s="352"/>
      <c r="L39" s="352" t="s">
        <v>269</v>
      </c>
      <c r="M39" s="352"/>
      <c r="N39" s="352"/>
      <c r="O39" s="352"/>
      <c r="P39" s="352"/>
      <c r="Q39" s="352"/>
      <c r="R39" s="352"/>
      <c r="S39" s="352"/>
      <c r="T39" s="352"/>
      <c r="U39" s="352"/>
      <c r="V39" s="352"/>
      <c r="W39" s="352"/>
      <c r="X39" s="352"/>
      <c r="Y39" s="352"/>
      <c r="Z39" s="352"/>
      <c r="AA39" s="352"/>
      <c r="AB39" s="352"/>
      <c r="AC39" s="352"/>
      <c r="AD39" s="352"/>
      <c r="AE39" s="352"/>
      <c r="AF39" s="352"/>
      <c r="AG39" s="352"/>
    </row>
    <row r="40" spans="3:35" ht="16.5" customHeight="1" x14ac:dyDescent="0.15">
      <c r="J40" s="351" t="s">
        <v>266</v>
      </c>
      <c r="K40" s="352"/>
      <c r="L40" s="352" t="s">
        <v>270</v>
      </c>
      <c r="M40" s="352"/>
      <c r="N40" s="352"/>
      <c r="O40" s="352"/>
      <c r="P40" s="352"/>
      <c r="Q40" s="352"/>
      <c r="R40" s="352"/>
      <c r="S40" s="352"/>
      <c r="T40" s="352"/>
      <c r="U40" s="352"/>
      <c r="V40" s="352"/>
      <c r="W40" s="352"/>
      <c r="X40" s="352"/>
      <c r="Y40" s="352"/>
      <c r="Z40" s="352"/>
      <c r="AA40" s="352"/>
      <c r="AB40" s="352"/>
      <c r="AC40" s="352"/>
      <c r="AD40" s="352"/>
      <c r="AE40" s="352"/>
      <c r="AF40" s="352"/>
      <c r="AG40" s="352"/>
    </row>
    <row r="42" spans="3:35" ht="16.5" customHeight="1" x14ac:dyDescent="0.15">
      <c r="C42" s="19">
        <v>2</v>
      </c>
      <c r="E42" s="353" t="s">
        <v>142</v>
      </c>
      <c r="F42" s="353"/>
      <c r="G42" s="353"/>
      <c r="H42" s="353"/>
      <c r="J42" s="353" t="s">
        <v>443</v>
      </c>
      <c r="K42" s="353"/>
      <c r="L42" s="350"/>
      <c r="M42" s="350"/>
      <c r="N42" s="19" t="s">
        <v>3</v>
      </c>
      <c r="O42" s="350"/>
      <c r="P42" s="350"/>
      <c r="Q42" s="19" t="s">
        <v>4</v>
      </c>
      <c r="R42" s="350"/>
      <c r="S42" s="350"/>
      <c r="T42" s="19" t="s">
        <v>5</v>
      </c>
      <c r="U42" s="353" t="s">
        <v>143</v>
      </c>
      <c r="V42" s="353"/>
      <c r="W42" s="353" t="s">
        <v>443</v>
      </c>
      <c r="X42" s="353"/>
      <c r="Y42" s="350"/>
      <c r="Z42" s="350"/>
      <c r="AA42" s="19" t="s">
        <v>3</v>
      </c>
      <c r="AB42" s="350"/>
      <c r="AC42" s="350"/>
      <c r="AD42" s="19" t="s">
        <v>4</v>
      </c>
      <c r="AE42" s="350"/>
      <c r="AF42" s="350"/>
      <c r="AG42" s="19" t="s">
        <v>5</v>
      </c>
      <c r="AH42" s="353" t="s">
        <v>144</v>
      </c>
      <c r="AI42" s="353"/>
    </row>
  </sheetData>
  <sheetProtection algorithmName="SHA-512" hashValue="aqSvU/C7TSMuXC5yL2pi/2FLYJhSsJPJGYZV/m9LMZRF3FN8BTEV1xKH8SINLY9BS763B7Kkp6/9C0YdYhfc4A==" saltValue="IqpAuoprHmAJRfCaQUCwPQ==" spinCount="100000" sheet="1" selectLockedCells="1"/>
  <mergeCells count="70">
    <mergeCell ref="T22:V22"/>
    <mergeCell ref="W22:Y22"/>
    <mergeCell ref="Z22:AH22"/>
    <mergeCell ref="T1:V1"/>
    <mergeCell ref="W1:Y1"/>
    <mergeCell ref="Z1:AB1"/>
    <mergeCell ref="AC1:AK1"/>
    <mergeCell ref="K2:X3"/>
    <mergeCell ref="W6:X6"/>
    <mergeCell ref="Y6:Z6"/>
    <mergeCell ref="AB6:AC6"/>
    <mergeCell ref="AE6:AF6"/>
    <mergeCell ref="AH10:AJ10"/>
    <mergeCell ref="Q22:S22"/>
    <mergeCell ref="C8:K9"/>
    <mergeCell ref="C19:F19"/>
    <mergeCell ref="H19:N19"/>
    <mergeCell ref="P19:AG19"/>
    <mergeCell ref="H21:N21"/>
    <mergeCell ref="P21:AG21"/>
    <mergeCell ref="H13:N13"/>
    <mergeCell ref="P13:AG13"/>
    <mergeCell ref="C16:AG17"/>
    <mergeCell ref="C11:F11"/>
    <mergeCell ref="H11:N11"/>
    <mergeCell ref="P11:AG11"/>
    <mergeCell ref="C12:F12"/>
    <mergeCell ref="H12:N12"/>
    <mergeCell ref="P12:AG12"/>
    <mergeCell ref="H28:N28"/>
    <mergeCell ref="P28:AG28"/>
    <mergeCell ref="H23:N23"/>
    <mergeCell ref="H25:N25"/>
    <mergeCell ref="P25:AG25"/>
    <mergeCell ref="H26:N26"/>
    <mergeCell ref="P26:AG26"/>
    <mergeCell ref="P23:R23"/>
    <mergeCell ref="S23:U23"/>
    <mergeCell ref="V23:X23"/>
    <mergeCell ref="Y23:AG23"/>
    <mergeCell ref="H30:N30"/>
    <mergeCell ref="P30:AG30"/>
    <mergeCell ref="P31:AG31"/>
    <mergeCell ref="H31:O31"/>
    <mergeCell ref="H33:N33"/>
    <mergeCell ref="P33:AG33"/>
    <mergeCell ref="H34:N34"/>
    <mergeCell ref="P34:AG34"/>
    <mergeCell ref="E36:H36"/>
    <mergeCell ref="J36:K36"/>
    <mergeCell ref="L36:AG36"/>
    <mergeCell ref="E42:H42"/>
    <mergeCell ref="J42:K42"/>
    <mergeCell ref="L42:M42"/>
    <mergeCell ref="O42:P42"/>
    <mergeCell ref="AB42:AC42"/>
    <mergeCell ref="AE42:AF42"/>
    <mergeCell ref="J37:K37"/>
    <mergeCell ref="J38:K38"/>
    <mergeCell ref="J39:K39"/>
    <mergeCell ref="AH42:AI42"/>
    <mergeCell ref="R42:S42"/>
    <mergeCell ref="U42:V42"/>
    <mergeCell ref="W42:X42"/>
    <mergeCell ref="Y42:Z42"/>
    <mergeCell ref="J40:K40"/>
    <mergeCell ref="L37:AG37"/>
    <mergeCell ref="L38:AG38"/>
    <mergeCell ref="L39:AG39"/>
    <mergeCell ref="L40:AG40"/>
  </mergeCells>
  <phoneticPr fontId="2"/>
  <dataValidations count="3">
    <dataValidation imeMode="fullKatakana" allowBlank="1" showInputMessage="1" showErrorMessage="1" sqref="P30:AG30 P25:AG25 P21:AG21" xr:uid="{00000000-0002-0000-0700-000000000000}"/>
    <dataValidation imeMode="hiragana" allowBlank="1" showInputMessage="1" showErrorMessage="1" sqref="P31:AG32 P26:AG29 S23:S24 V23:V24 Y23:Y24 P23:P24 Q22 T22 W22 Z22 T1 W1 Z1 AC1" xr:uid="{00000000-0002-0000-0700-000001000000}"/>
    <dataValidation imeMode="halfAlpha" allowBlank="1" showInputMessage="1" showErrorMessage="1" sqref="AE42:AF42 P19:AG20 L42:M42 O42:P42 R42:S42 Y42:Z42 AB42:AC42 P33:AG34" xr:uid="{00000000-0002-0000-0700-000002000000}"/>
  </dataValidations>
  <pageMargins left="0.78740157480314965" right="0.78740157480314965" top="1.1811023622047245" bottom="0.19685039370078741" header="0.51181102362204722" footer="0.51181102362204722"/>
  <pageSetup paperSize="9" scale="95" orientation="portrait" blackAndWhite="1" draft="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E22"/>
  <sheetViews>
    <sheetView zoomScaleNormal="100" zoomScaleSheetLayoutView="100" workbookViewId="0">
      <selection activeCell="D4" sqref="D4"/>
    </sheetView>
  </sheetViews>
  <sheetFormatPr defaultRowHeight="35.1" customHeight="1" x14ac:dyDescent="0.15"/>
  <cols>
    <col min="1" max="1" width="3.625" style="40" customWidth="1"/>
    <col min="2" max="2" width="50.625" style="40" customWidth="1"/>
    <col min="3" max="16384" width="9" style="40"/>
  </cols>
  <sheetData>
    <row r="1" spans="1:5" ht="35.1" customHeight="1" x14ac:dyDescent="0.15">
      <c r="A1" s="39" t="s">
        <v>433</v>
      </c>
    </row>
    <row r="2" spans="1:5" ht="35.1" customHeight="1" x14ac:dyDescent="0.15">
      <c r="B2" s="40" t="s">
        <v>432</v>
      </c>
    </row>
    <row r="3" spans="1:5" ht="35.1" customHeight="1" x14ac:dyDescent="0.15">
      <c r="B3" s="369" t="s">
        <v>241</v>
      </c>
      <c r="C3" s="370"/>
      <c r="D3" s="41" t="s">
        <v>242</v>
      </c>
      <c r="E3" s="41" t="s">
        <v>243</v>
      </c>
    </row>
    <row r="4" spans="1:5" ht="35.1" customHeight="1" x14ac:dyDescent="0.15">
      <c r="B4" s="42" t="s">
        <v>244</v>
      </c>
      <c r="C4" s="43"/>
      <c r="D4" s="45"/>
      <c r="E4" s="92"/>
    </row>
    <row r="5" spans="1:5" ht="35.1" customHeight="1" x14ac:dyDescent="0.15">
      <c r="B5" s="371" t="s">
        <v>451</v>
      </c>
      <c r="C5" s="372"/>
      <c r="D5" s="45"/>
      <c r="E5" s="92"/>
    </row>
    <row r="6" spans="1:5" ht="35.1" customHeight="1" x14ac:dyDescent="0.15">
      <c r="B6" s="42" t="s">
        <v>245</v>
      </c>
      <c r="C6" s="43"/>
      <c r="D6" s="45"/>
      <c r="E6" s="92"/>
    </row>
    <row r="7" spans="1:5" ht="35.1" customHeight="1" x14ac:dyDescent="0.15">
      <c r="B7" s="42" t="s">
        <v>246</v>
      </c>
      <c r="C7" s="43"/>
      <c r="D7" s="45"/>
      <c r="E7" s="93"/>
    </row>
    <row r="8" spans="1:5" ht="35.1" customHeight="1" x14ac:dyDescent="0.15">
      <c r="B8" s="42" t="s">
        <v>247</v>
      </c>
      <c r="C8" s="43" t="s">
        <v>248</v>
      </c>
      <c r="D8" s="45"/>
      <c r="E8" s="93"/>
    </row>
    <row r="9" spans="1:5" ht="35.1" customHeight="1" x14ac:dyDescent="0.15">
      <c r="B9" s="42"/>
      <c r="C9" s="43" t="s">
        <v>249</v>
      </c>
      <c r="D9" s="45"/>
      <c r="E9" s="93"/>
    </row>
    <row r="10" spans="1:5" ht="35.1" customHeight="1" x14ac:dyDescent="0.15">
      <c r="B10" s="42" t="s">
        <v>250</v>
      </c>
      <c r="C10" s="43" t="s">
        <v>251</v>
      </c>
      <c r="D10" s="45"/>
      <c r="E10" s="93"/>
    </row>
    <row r="11" spans="1:5" ht="35.1" customHeight="1" x14ac:dyDescent="0.15">
      <c r="B11" s="42" t="s">
        <v>453</v>
      </c>
      <c r="C11" s="43"/>
      <c r="D11" s="45"/>
      <c r="E11" s="93"/>
    </row>
    <row r="12" spans="1:5" ht="35.1" customHeight="1" x14ac:dyDescent="0.15">
      <c r="B12" s="42" t="s">
        <v>452</v>
      </c>
      <c r="C12" s="43"/>
      <c r="D12" s="45"/>
      <c r="E12" s="93"/>
    </row>
    <row r="13" spans="1:5" ht="35.1" customHeight="1" x14ac:dyDescent="0.15">
      <c r="B13" s="42" t="s">
        <v>448</v>
      </c>
      <c r="C13" s="43"/>
      <c r="D13" s="45"/>
      <c r="E13" s="93"/>
    </row>
    <row r="14" spans="1:5" ht="35.1" customHeight="1" x14ac:dyDescent="0.15">
      <c r="B14" s="42" t="s">
        <v>252</v>
      </c>
      <c r="C14" s="43"/>
      <c r="D14" s="45"/>
      <c r="E14" s="93"/>
    </row>
    <row r="15" spans="1:5" ht="35.1" customHeight="1" x14ac:dyDescent="0.15">
      <c r="B15" s="42" t="s">
        <v>253</v>
      </c>
      <c r="C15" s="43"/>
      <c r="D15" s="45"/>
      <c r="E15" s="93"/>
    </row>
    <row r="16" spans="1:5" ht="35.1" customHeight="1" x14ac:dyDescent="0.15">
      <c r="B16" s="42" t="s">
        <v>254</v>
      </c>
      <c r="C16" s="43"/>
      <c r="D16" s="45"/>
      <c r="E16" s="93"/>
    </row>
    <row r="17" spans="2:5" ht="35.1" customHeight="1" x14ac:dyDescent="0.15">
      <c r="B17" s="42" t="s">
        <v>255</v>
      </c>
      <c r="C17" s="43"/>
      <c r="D17" s="45"/>
      <c r="E17" s="93"/>
    </row>
    <row r="18" spans="2:5" ht="35.1" customHeight="1" x14ac:dyDescent="0.15">
      <c r="B18" s="42" t="s">
        <v>256</v>
      </c>
      <c r="C18" s="43"/>
      <c r="D18" s="45"/>
      <c r="E18" s="93"/>
    </row>
    <row r="19" spans="2:5" ht="35.1" customHeight="1" x14ac:dyDescent="0.15">
      <c r="B19" s="42" t="s">
        <v>257</v>
      </c>
      <c r="C19" s="43"/>
      <c r="D19" s="45"/>
      <c r="E19" s="93"/>
    </row>
    <row r="20" spans="2:5" ht="35.1" customHeight="1" x14ac:dyDescent="0.15">
      <c r="B20" s="42" t="s">
        <v>462</v>
      </c>
      <c r="C20" s="43"/>
      <c r="D20" s="45"/>
      <c r="E20" s="93"/>
    </row>
    <row r="21" spans="2:5" ht="35.1" customHeight="1" x14ac:dyDescent="0.15">
      <c r="B21" s="42" t="s">
        <v>258</v>
      </c>
      <c r="C21" s="43"/>
      <c r="D21" s="45"/>
      <c r="E21" s="93"/>
    </row>
    <row r="22" spans="2:5" ht="35.1" customHeight="1" x14ac:dyDescent="0.15">
      <c r="B22" s="42" t="s">
        <v>271</v>
      </c>
      <c r="C22" s="43"/>
      <c r="D22" s="44"/>
      <c r="E22" s="93"/>
    </row>
  </sheetData>
  <sheetProtection algorithmName="SHA-512" hashValue="q8gavx2mgvUMZwYINn/5TSnFRPgqj7WFo/RizQ032CMbOaTy5VzYKQV7ucl5rrl2u36dAamGy11ip8+asUzjYg==" saltValue="hwaX7CJcFJOO2mGCtdo44w==" spinCount="100000" sheet="1" selectLockedCells="1"/>
  <mergeCells count="2">
    <mergeCell ref="B3:C3"/>
    <mergeCell ref="B5:C5"/>
  </mergeCells>
  <phoneticPr fontId="2"/>
  <pageMargins left="0.78740157480314965" right="0.78740157480314965" top="1.1811023622047245" bottom="0.19685039370078741" header="0.51181102362204722" footer="0.51181102362204722"/>
  <pageSetup paperSize="9" scale="97"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4</vt:i4>
      </vt:variant>
    </vt:vector>
  </HeadingPairs>
  <TitlesOfParts>
    <vt:vector size="15" baseType="lpstr">
      <vt:lpstr>データ</vt:lpstr>
      <vt:lpstr>説明書</vt:lpstr>
      <vt:lpstr>様式①-１</vt:lpstr>
      <vt:lpstr>様式➀-2</vt:lpstr>
      <vt:lpstr>様式②</vt:lpstr>
      <vt:lpstr>外注費計算表</vt:lpstr>
      <vt:lpstr>工事安全成績・労働福祉</vt:lpstr>
      <vt:lpstr>委任状兼使用印鑑届</vt:lpstr>
      <vt:lpstr>チェックリスト</vt:lpstr>
      <vt:lpstr>業種</vt:lpstr>
      <vt:lpstr>業者</vt:lpstr>
      <vt:lpstr>チェックリスト!Print_Area</vt:lpstr>
      <vt:lpstr>データ!Print_Area</vt:lpstr>
      <vt:lpstr>'様式①-１'!Print_Area</vt:lpstr>
      <vt:lpstr>'様式➀-2'!Print_Area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kokiwatanabe</dc:creator>
  <cp:lastModifiedBy> </cp:lastModifiedBy>
  <cp:lastPrinted>2021-08-03T02:37:06Z</cp:lastPrinted>
  <dcterms:created xsi:type="dcterms:W3CDTF">1997-01-08T22:48:59Z</dcterms:created>
  <dcterms:modified xsi:type="dcterms:W3CDTF">2026-01-14T06:43:40Z</dcterms:modified>
</cp:coreProperties>
</file>